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23250" windowHeight="1257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E288" i="9" s="1"/>
  <c r="B288" i="9" s="1"/>
  <c r="G288" i="9"/>
  <c r="F288" i="9"/>
  <c r="F287" i="9"/>
  <c r="F286" i="9"/>
  <c r="H285" i="9"/>
  <c r="G285" i="9"/>
  <c r="F285" i="9"/>
  <c r="H284" i="9"/>
  <c r="G284" i="9"/>
  <c r="F284" i="9"/>
  <c r="H283" i="9"/>
  <c r="G283" i="9"/>
  <c r="F283" i="9"/>
  <c r="F282" i="9"/>
  <c r="H281" i="9"/>
  <c r="E281" i="9" s="1"/>
  <c r="B281" i="9" s="1"/>
  <c r="G281" i="9"/>
  <c r="F281" i="9"/>
  <c r="H280" i="9"/>
  <c r="G280" i="9"/>
  <c r="F280" i="9"/>
  <c r="H279" i="9"/>
  <c r="G279" i="9"/>
  <c r="F279" i="9"/>
  <c r="F278" i="9"/>
  <c r="F277" i="9"/>
  <c r="F276" i="9"/>
  <c r="L274" i="9"/>
  <c r="F274" i="9" s="1"/>
  <c r="H274" i="9"/>
  <c r="I273" i="9"/>
  <c r="E273" i="9" s="1"/>
  <c r="H273" i="9"/>
  <c r="F273" i="9"/>
  <c r="E272" i="9"/>
  <c r="M271" i="9"/>
  <c r="L271" i="9"/>
  <c r="E271" i="9"/>
  <c r="M270" i="9"/>
  <c r="L270" i="9"/>
  <c r="E270" i="9"/>
  <c r="M269" i="9"/>
  <c r="F269" i="9" s="1"/>
  <c r="L269" i="9"/>
  <c r="E269" i="9"/>
  <c r="M268" i="9"/>
  <c r="L268" i="9"/>
  <c r="F268" i="9" s="1"/>
  <c r="E268" i="9"/>
  <c r="M267" i="9"/>
  <c r="L267" i="9"/>
  <c r="F267" i="9" s="1"/>
  <c r="B267" i="9" s="1"/>
  <c r="E267" i="9"/>
  <c r="M266" i="9"/>
  <c r="L266" i="9"/>
  <c r="E266" i="9"/>
  <c r="M265" i="9"/>
  <c r="F265" i="9" s="1"/>
  <c r="L265" i="9"/>
  <c r="E265" i="9"/>
  <c r="M264" i="9"/>
  <c r="L264" i="9"/>
  <c r="F264" i="9" s="1"/>
  <c r="E264" i="9"/>
  <c r="M263" i="9"/>
  <c r="L263" i="9"/>
  <c r="E263" i="9"/>
  <c r="M262" i="9"/>
  <c r="L262" i="9"/>
  <c r="E262" i="9"/>
  <c r="M261" i="9"/>
  <c r="L261" i="9"/>
  <c r="F261" i="9"/>
  <c r="E261" i="9"/>
  <c r="M260" i="9"/>
  <c r="L260" i="9"/>
  <c r="F260" i="9"/>
  <c r="E260" i="9"/>
  <c r="M259" i="9"/>
  <c r="L259" i="9"/>
  <c r="E259" i="9"/>
  <c r="M258" i="9"/>
  <c r="L258" i="9"/>
  <c r="E258" i="9"/>
  <c r="M257" i="9"/>
  <c r="L257" i="9"/>
  <c r="E257" i="9"/>
  <c r="M256" i="9"/>
  <c r="L256" i="9"/>
  <c r="F256" i="9" s="1"/>
  <c r="E256" i="9"/>
  <c r="M255" i="9"/>
  <c r="L255" i="9"/>
  <c r="F255" i="9" s="1"/>
  <c r="B255" i="9" s="1"/>
  <c r="E255" i="9"/>
  <c r="M254" i="9"/>
  <c r="L254" i="9"/>
  <c r="E254" i="9"/>
  <c r="M253" i="9"/>
  <c r="L253" i="9"/>
  <c r="E253" i="9"/>
  <c r="M252" i="9"/>
  <c r="L252" i="9"/>
  <c r="E252" i="9"/>
  <c r="M251" i="9"/>
  <c r="L251" i="9"/>
  <c r="E251" i="9"/>
  <c r="M250" i="9"/>
  <c r="L250" i="9"/>
  <c r="E250" i="9"/>
  <c r="M249" i="9"/>
  <c r="L249" i="9"/>
  <c r="F249" i="9" s="1"/>
  <c r="E249" i="9"/>
  <c r="M248" i="9"/>
  <c r="L248" i="9"/>
  <c r="F248" i="9" s="1"/>
  <c r="E248" i="9"/>
  <c r="M247" i="9"/>
  <c r="L247" i="9"/>
  <c r="F247" i="9" s="1"/>
  <c r="B247" i="9" s="1"/>
  <c r="E247" i="9"/>
  <c r="M246" i="9"/>
  <c r="L246" i="9"/>
  <c r="E246" i="9"/>
  <c r="M245" i="9"/>
  <c r="L245" i="9"/>
  <c r="E245" i="9"/>
  <c r="M244" i="9"/>
  <c r="L244" i="9"/>
  <c r="E244" i="9"/>
  <c r="M243" i="9"/>
  <c r="L243" i="9"/>
  <c r="E243" i="9"/>
  <c r="M242" i="9"/>
  <c r="L242" i="9"/>
  <c r="E242" i="9"/>
  <c r="M241" i="9"/>
  <c r="L241" i="9"/>
  <c r="F241" i="9" s="1"/>
  <c r="E241" i="9"/>
  <c r="M240" i="9"/>
  <c r="L240" i="9"/>
  <c r="F240" i="9" s="1"/>
  <c r="E240" i="9"/>
  <c r="M239" i="9"/>
  <c r="L239" i="9"/>
  <c r="F239" i="9" s="1"/>
  <c r="B239" i="9" s="1"/>
  <c r="E239" i="9"/>
  <c r="M238" i="9"/>
  <c r="L238" i="9"/>
  <c r="F238" i="9" s="1"/>
  <c r="E238" i="9"/>
  <c r="M237" i="9"/>
  <c r="F237" i="9" s="1"/>
  <c r="L237" i="9"/>
  <c r="E237" i="9"/>
  <c r="M236" i="9"/>
  <c r="L236" i="9"/>
  <c r="E236" i="9"/>
  <c r="M235" i="9"/>
  <c r="L235" i="9"/>
  <c r="E235" i="9"/>
  <c r="M234" i="9"/>
  <c r="L234" i="9"/>
  <c r="E234" i="9"/>
  <c r="M233" i="9"/>
  <c r="L233" i="9"/>
  <c r="F233" i="9"/>
  <c r="E233" i="9"/>
  <c r="M232" i="9"/>
  <c r="L232" i="9"/>
  <c r="F232" i="9"/>
  <c r="E232" i="9"/>
  <c r="M231" i="9"/>
  <c r="L231" i="9"/>
  <c r="F231" i="9"/>
  <c r="B231" i="9" s="1"/>
  <c r="E231" i="9"/>
  <c r="M230" i="9"/>
  <c r="L230" i="9"/>
  <c r="F230" i="9" s="1"/>
  <c r="E230" i="9"/>
  <c r="M229" i="9"/>
  <c r="F229" i="9" s="1"/>
  <c r="B229" i="9" s="1"/>
  <c r="L229" i="9"/>
  <c r="E229" i="9"/>
  <c r="M228" i="9"/>
  <c r="L228" i="9"/>
  <c r="E228" i="9"/>
  <c r="M227" i="9"/>
  <c r="L227" i="9"/>
  <c r="E227" i="9"/>
  <c r="M226" i="9"/>
  <c r="L226" i="9"/>
  <c r="E226" i="9"/>
  <c r="H225" i="9"/>
  <c r="G225" i="9"/>
  <c r="F225" i="9"/>
  <c r="E225" i="9"/>
  <c r="B225" i="9" s="1"/>
  <c r="M224" i="9"/>
  <c r="L224" i="9"/>
  <c r="F224" i="9" s="1"/>
  <c r="E224" i="9"/>
  <c r="M223" i="9"/>
  <c r="L223" i="9"/>
  <c r="F223" i="9" s="1"/>
  <c r="B223" i="9" s="1"/>
  <c r="E223" i="9"/>
  <c r="M222" i="9"/>
  <c r="L222" i="9"/>
  <c r="E222" i="9"/>
  <c r="M221" i="9"/>
  <c r="L221" i="9"/>
  <c r="E221" i="9"/>
  <c r="M220" i="9"/>
  <c r="L220" i="9"/>
  <c r="E220" i="9"/>
  <c r="M219" i="9"/>
  <c r="L219" i="9"/>
  <c r="E219" i="9"/>
  <c r="M218" i="9"/>
  <c r="L218" i="9"/>
  <c r="E218" i="9"/>
  <c r="M217" i="9"/>
  <c r="F217" i="9" s="1"/>
  <c r="L217" i="9"/>
  <c r="E217" i="9"/>
  <c r="M216" i="9"/>
  <c r="L216" i="9"/>
  <c r="E216" i="9"/>
  <c r="M215" i="9"/>
  <c r="L215" i="9"/>
  <c r="F215" i="9"/>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E157" i="9" s="1"/>
  <c r="B157" i="9" s="1"/>
  <c r="F157" i="9"/>
  <c r="H156" i="9"/>
  <c r="G156" i="9"/>
  <c r="E156" i="9" s="1"/>
  <c r="F156" i="9"/>
  <c r="H155" i="9"/>
  <c r="G155" i="9"/>
  <c r="F155" i="9"/>
  <c r="H154" i="9"/>
  <c r="G154" i="9"/>
  <c r="F154" i="9"/>
  <c r="H153" i="9"/>
  <c r="G153" i="9"/>
  <c r="E153" i="9" s="1"/>
  <c r="B153" i="9" s="1"/>
  <c r="F153" i="9"/>
  <c r="H152" i="9"/>
  <c r="G152" i="9"/>
  <c r="F152" i="9"/>
  <c r="H151" i="9"/>
  <c r="G151" i="9"/>
  <c r="E151" i="9" s="1"/>
  <c r="F151" i="9"/>
  <c r="H150" i="9"/>
  <c r="E150" i="9" s="1"/>
  <c r="B150" i="9" s="1"/>
  <c r="G150" i="9"/>
  <c r="F150" i="9"/>
  <c r="H149" i="9"/>
  <c r="G149" i="9"/>
  <c r="F149" i="9"/>
  <c r="E149" i="9"/>
  <c r="B149" i="9" s="1"/>
  <c r="H148" i="9"/>
  <c r="G148" i="9"/>
  <c r="F148" i="9"/>
  <c r="H147" i="9"/>
  <c r="G147" i="9"/>
  <c r="F147" i="9"/>
  <c r="H146" i="9"/>
  <c r="G146" i="9"/>
  <c r="F146" i="9"/>
  <c r="H145" i="9"/>
  <c r="E145" i="9" s="1"/>
  <c r="B145" i="9" s="1"/>
  <c r="G145" i="9"/>
  <c r="F145" i="9"/>
  <c r="H144" i="9"/>
  <c r="G144" i="9"/>
  <c r="E144" i="9" s="1"/>
  <c r="F144" i="9"/>
  <c r="H143" i="9"/>
  <c r="G143" i="9"/>
  <c r="F143" i="9"/>
  <c r="F142" i="9"/>
  <c r="H141" i="9"/>
  <c r="G141" i="9"/>
  <c r="F141" i="9"/>
  <c r="E141" i="9"/>
  <c r="B141" i="9" s="1"/>
  <c r="H140" i="9"/>
  <c r="G140" i="9"/>
  <c r="F140" i="9"/>
  <c r="H139" i="9"/>
  <c r="G139" i="9"/>
  <c r="F139" i="9"/>
  <c r="H138" i="9"/>
  <c r="G138" i="9"/>
  <c r="F138" i="9"/>
  <c r="H137" i="9"/>
  <c r="G137" i="9"/>
  <c r="E137" i="9" s="1"/>
  <c r="B137" i="9" s="1"/>
  <c r="F137" i="9"/>
  <c r="H136" i="9"/>
  <c r="G136" i="9"/>
  <c r="E136" i="9" s="1"/>
  <c r="F136" i="9"/>
  <c r="H135" i="9"/>
  <c r="G135" i="9"/>
  <c r="F135" i="9"/>
  <c r="H134" i="9"/>
  <c r="E134" i="9" s="1"/>
  <c r="B134" i="9" s="1"/>
  <c r="G134" i="9"/>
  <c r="F134" i="9"/>
  <c r="H133" i="9"/>
  <c r="G133" i="9"/>
  <c r="E133" i="9" s="1"/>
  <c r="B133" i="9" s="1"/>
  <c r="F133" i="9"/>
  <c r="H132" i="9"/>
  <c r="G132" i="9"/>
  <c r="F132" i="9"/>
  <c r="H131" i="9"/>
  <c r="G131" i="9"/>
  <c r="E131" i="9" s="1"/>
  <c r="F131" i="9"/>
  <c r="H130" i="9"/>
  <c r="E130" i="9" s="1"/>
  <c r="B130" i="9" s="1"/>
  <c r="G130" i="9"/>
  <c r="F130" i="9"/>
  <c r="H129" i="9"/>
  <c r="G129" i="9"/>
  <c r="F129" i="9"/>
  <c r="E129" i="9"/>
  <c r="B129" i="9" s="1"/>
  <c r="H128" i="9"/>
  <c r="G128" i="9"/>
  <c r="F128" i="9"/>
  <c r="H127" i="9"/>
  <c r="G127" i="9"/>
  <c r="F127" i="9"/>
  <c r="H126" i="9"/>
  <c r="E126" i="9" s="1"/>
  <c r="B126" i="9" s="1"/>
  <c r="G126" i="9"/>
  <c r="F126" i="9"/>
  <c r="H125" i="9"/>
  <c r="G125" i="9"/>
  <c r="E125" i="9" s="1"/>
  <c r="B125" i="9" s="1"/>
  <c r="F125" i="9"/>
  <c r="H124" i="9"/>
  <c r="G124" i="9"/>
  <c r="E124" i="9" s="1"/>
  <c r="F124" i="9"/>
  <c r="H123" i="9"/>
  <c r="G123" i="9"/>
  <c r="F123" i="9"/>
  <c r="H122" i="9"/>
  <c r="E122" i="9" s="1"/>
  <c r="G122" i="9"/>
  <c r="F122" i="9"/>
  <c r="H121" i="9"/>
  <c r="G121" i="9"/>
  <c r="E121" i="9" s="1"/>
  <c r="B121" i="9" s="1"/>
  <c r="F121" i="9"/>
  <c r="H120" i="9"/>
  <c r="G120" i="9"/>
  <c r="E120" i="9" s="1"/>
  <c r="F120" i="9"/>
  <c r="H119" i="9"/>
  <c r="G119" i="9"/>
  <c r="E119" i="9" s="1"/>
  <c r="B119" i="9" s="1"/>
  <c r="F119" i="9"/>
  <c r="H118" i="9"/>
  <c r="G118" i="9"/>
  <c r="E118" i="9" s="1"/>
  <c r="B118" i="9" s="1"/>
  <c r="F118" i="9"/>
  <c r="H117" i="9"/>
  <c r="E117" i="9" s="1"/>
  <c r="G117" i="9"/>
  <c r="F117" i="9"/>
  <c r="H116" i="9"/>
  <c r="G116" i="9"/>
  <c r="E116" i="9" s="1"/>
  <c r="B116" i="9" s="1"/>
  <c r="F116" i="9"/>
  <c r="H115" i="9"/>
  <c r="G115" i="9"/>
  <c r="F115" i="9"/>
  <c r="H114" i="9"/>
  <c r="G114" i="9"/>
  <c r="F114" i="9"/>
  <c r="H113" i="9"/>
  <c r="G113" i="9"/>
  <c r="E113" i="9" s="1"/>
  <c r="B113" i="9" s="1"/>
  <c r="F113" i="9"/>
  <c r="H112" i="9"/>
  <c r="G112" i="9"/>
  <c r="E112" i="9" s="1"/>
  <c r="F112" i="9"/>
  <c r="H111" i="9"/>
  <c r="G111" i="9"/>
  <c r="F111" i="9"/>
  <c r="H110" i="9"/>
  <c r="G110" i="9"/>
  <c r="E110" i="9" s="1"/>
  <c r="B110" i="9" s="1"/>
  <c r="F110" i="9"/>
  <c r="H109" i="9"/>
  <c r="G109" i="9"/>
  <c r="F109" i="9"/>
  <c r="H108" i="9"/>
  <c r="G108" i="9"/>
  <c r="E108" i="9" s="1"/>
  <c r="B108" i="9" s="1"/>
  <c r="F108" i="9"/>
  <c r="H107" i="9"/>
  <c r="G107" i="9"/>
  <c r="F107" i="9"/>
  <c r="H106" i="9"/>
  <c r="G106" i="9"/>
  <c r="E106" i="9" s="1"/>
  <c r="B106" i="9" s="1"/>
  <c r="F106" i="9"/>
  <c r="H105" i="9"/>
  <c r="G105" i="9"/>
  <c r="F105" i="9"/>
  <c r="H104" i="9"/>
  <c r="G104" i="9"/>
  <c r="F104" i="9"/>
  <c r="H103" i="9"/>
  <c r="E103" i="9" s="1"/>
  <c r="B103" i="9" s="1"/>
  <c r="G103" i="9"/>
  <c r="F103" i="9"/>
  <c r="H102" i="9"/>
  <c r="G102" i="9"/>
  <c r="E102" i="9" s="1"/>
  <c r="B102" i="9" s="1"/>
  <c r="F102" i="9"/>
  <c r="H101" i="9"/>
  <c r="G101" i="9"/>
  <c r="F101" i="9"/>
  <c r="H100" i="9"/>
  <c r="G100" i="9"/>
  <c r="E100" i="9" s="1"/>
  <c r="F100" i="9"/>
  <c r="H99" i="9"/>
  <c r="E99" i="9" s="1"/>
  <c r="B99" i="9" s="1"/>
  <c r="G99" i="9"/>
  <c r="F99" i="9"/>
  <c r="H98" i="9"/>
  <c r="G98" i="9"/>
  <c r="F98" i="9"/>
  <c r="E98" i="9"/>
  <c r="B98" i="9" s="1"/>
  <c r="H97" i="9"/>
  <c r="G97" i="9"/>
  <c r="F97" i="9"/>
  <c r="H96" i="9"/>
  <c r="G96" i="9"/>
  <c r="F96" i="9"/>
  <c r="H95" i="9"/>
  <c r="G95" i="9"/>
  <c r="F95" i="9"/>
  <c r="H94" i="9"/>
  <c r="G94" i="9"/>
  <c r="E94" i="9" s="1"/>
  <c r="B94" i="9" s="1"/>
  <c r="F94" i="9"/>
  <c r="H93" i="9"/>
  <c r="G93" i="9"/>
  <c r="E93" i="9" s="1"/>
  <c r="F93" i="9"/>
  <c r="H92" i="9"/>
  <c r="G92" i="9"/>
  <c r="F92" i="9"/>
  <c r="H91" i="9"/>
  <c r="E91" i="9" s="1"/>
  <c r="B91" i="9" s="1"/>
  <c r="G91" i="9"/>
  <c r="F91" i="9"/>
  <c r="H90" i="9"/>
  <c r="G90" i="9"/>
  <c r="E90" i="9" s="1"/>
  <c r="B90" i="9" s="1"/>
  <c r="F90" i="9"/>
  <c r="H89" i="9"/>
  <c r="G89" i="9"/>
  <c r="E89" i="9" s="1"/>
  <c r="B89" i="9" s="1"/>
  <c r="F89" i="9"/>
  <c r="H88" i="9"/>
  <c r="G88" i="9"/>
  <c r="E88" i="9" s="1"/>
  <c r="F88" i="9"/>
  <c r="H87" i="9"/>
  <c r="E87" i="9" s="1"/>
  <c r="B87" i="9" s="1"/>
  <c r="G87" i="9"/>
  <c r="F87" i="9"/>
  <c r="H86" i="9"/>
  <c r="G86" i="9"/>
  <c r="F86" i="9"/>
  <c r="E86" i="9"/>
  <c r="B86" i="9" s="1"/>
  <c r="H85" i="9"/>
  <c r="G85" i="9"/>
  <c r="F85" i="9"/>
  <c r="H84" i="9"/>
  <c r="G84" i="9"/>
  <c r="F84" i="9"/>
  <c r="H83" i="9"/>
  <c r="G83" i="9"/>
  <c r="F83" i="9"/>
  <c r="H82" i="9"/>
  <c r="G82" i="9"/>
  <c r="E82" i="9" s="1"/>
  <c r="B82" i="9" s="1"/>
  <c r="F82" i="9"/>
  <c r="H81" i="9"/>
  <c r="G81" i="9"/>
  <c r="E81" i="9" s="1"/>
  <c r="F81" i="9"/>
  <c r="H80" i="9"/>
  <c r="G80" i="9"/>
  <c r="F80" i="9"/>
  <c r="H79" i="9"/>
  <c r="E79" i="9" s="1"/>
  <c r="G79" i="9"/>
  <c r="F79" i="9"/>
  <c r="B79" i="9"/>
  <c r="H78" i="9"/>
  <c r="G78" i="9"/>
  <c r="E78" i="9" s="1"/>
  <c r="B78" i="9" s="1"/>
  <c r="F78" i="9"/>
  <c r="H77" i="9"/>
  <c r="G77" i="9"/>
  <c r="F77" i="9"/>
  <c r="H76" i="9"/>
  <c r="G76" i="9"/>
  <c r="E76" i="9" s="1"/>
  <c r="B76" i="9" s="1"/>
  <c r="F76" i="9"/>
  <c r="H75" i="9"/>
  <c r="G75" i="9"/>
  <c r="F75" i="9"/>
  <c r="H74" i="9"/>
  <c r="G74" i="9"/>
  <c r="F74" i="9"/>
  <c r="E74" i="9"/>
  <c r="B74" i="9" s="1"/>
  <c r="H73" i="9"/>
  <c r="G73" i="9"/>
  <c r="F73" i="9"/>
  <c r="H72" i="9"/>
  <c r="G72" i="9"/>
  <c r="F72" i="9"/>
  <c r="H71" i="9"/>
  <c r="G71" i="9"/>
  <c r="F71" i="9"/>
  <c r="H70" i="9"/>
  <c r="G70" i="9"/>
  <c r="E70" i="9" s="1"/>
  <c r="B70" i="9" s="1"/>
  <c r="F70" i="9"/>
  <c r="H69" i="9"/>
  <c r="G69" i="9"/>
  <c r="E69" i="9" s="1"/>
  <c r="F69" i="9"/>
  <c r="H68" i="9"/>
  <c r="G68" i="9"/>
  <c r="E68" i="9" s="1"/>
  <c r="F68" i="9"/>
  <c r="H67" i="9"/>
  <c r="E67" i="9" s="1"/>
  <c r="G67" i="9"/>
  <c r="F67" i="9"/>
  <c r="H66" i="9"/>
  <c r="G66" i="9"/>
  <c r="E66" i="9" s="1"/>
  <c r="B66" i="9" s="1"/>
  <c r="F66" i="9"/>
  <c r="H65" i="9"/>
  <c r="G65" i="9"/>
  <c r="E65" i="9" s="1"/>
  <c r="B65" i="9" s="1"/>
  <c r="F65" i="9"/>
  <c r="H64" i="9"/>
  <c r="G64" i="9"/>
  <c r="E64" i="9" s="1"/>
  <c r="B64" i="9" s="1"/>
  <c r="F64" i="9"/>
  <c r="H63" i="9"/>
  <c r="G63" i="9"/>
  <c r="F63" i="9"/>
  <c r="H62" i="9"/>
  <c r="G62" i="9"/>
  <c r="F62" i="9"/>
  <c r="E62" i="9"/>
  <c r="H61" i="9"/>
  <c r="G61" i="9"/>
  <c r="E61" i="9" s="1"/>
  <c r="F61" i="9"/>
  <c r="H60" i="9"/>
  <c r="G60" i="9"/>
  <c r="F60" i="9"/>
  <c r="H59" i="9"/>
  <c r="E59" i="9" s="1"/>
  <c r="B59" i="9" s="1"/>
  <c r="G59" i="9"/>
  <c r="F59" i="9"/>
  <c r="H58" i="9"/>
  <c r="G58" i="9"/>
  <c r="E58" i="9" s="1"/>
  <c r="B58" i="9" s="1"/>
  <c r="F58" i="9"/>
  <c r="H57" i="9"/>
  <c r="G57" i="9"/>
  <c r="E57" i="9" s="1"/>
  <c r="B57" i="9" s="1"/>
  <c r="F57" i="9"/>
  <c r="H56" i="9"/>
  <c r="G56" i="9"/>
  <c r="E56" i="9" s="1"/>
  <c r="B56" i="9" s="1"/>
  <c r="F56" i="9"/>
  <c r="H55" i="9"/>
  <c r="E55" i="9" s="1"/>
  <c r="G55" i="9"/>
  <c r="F55" i="9"/>
  <c r="B55" i="9"/>
  <c r="H54" i="9"/>
  <c r="G54" i="9"/>
  <c r="E54" i="9" s="1"/>
  <c r="B54" i="9" s="1"/>
  <c r="F54" i="9"/>
  <c r="H53" i="9"/>
  <c r="G53" i="9"/>
  <c r="F53" i="9"/>
  <c r="H52" i="9"/>
  <c r="G52" i="9"/>
  <c r="F52" i="9"/>
  <c r="H51" i="9"/>
  <c r="G51" i="9"/>
  <c r="F51" i="9"/>
  <c r="H50" i="9"/>
  <c r="G50" i="9"/>
  <c r="F50" i="9"/>
  <c r="E50" i="9"/>
  <c r="H49" i="9"/>
  <c r="G49" i="9"/>
  <c r="E49" i="9" s="1"/>
  <c r="B49" i="9" s="1"/>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H35" i="9"/>
  <c r="E35" i="9" s="1"/>
  <c r="G35" i="9"/>
  <c r="F35" i="9"/>
  <c r="H34" i="9"/>
  <c r="G34" i="9"/>
  <c r="E34" i="9" s="1"/>
  <c r="B34" i="9" s="1"/>
  <c r="F34" i="9"/>
  <c r="H33" i="9"/>
  <c r="G33" i="9"/>
  <c r="E33" i="9" s="1"/>
  <c r="B33" i="9" s="1"/>
  <c r="F33" i="9"/>
  <c r="H32" i="9"/>
  <c r="G32" i="9"/>
  <c r="F32" i="9"/>
  <c r="H31" i="9"/>
  <c r="E31" i="9" s="1"/>
  <c r="G31" i="9"/>
  <c r="F31" i="9"/>
  <c r="B31" i="9"/>
  <c r="H30" i="9"/>
  <c r="G30" i="9"/>
  <c r="E30" i="9" s="1"/>
  <c r="B30" i="9" s="1"/>
  <c r="F30" i="9"/>
  <c r="H29" i="9"/>
  <c r="G29" i="9"/>
  <c r="F29" i="9"/>
  <c r="H28" i="9"/>
  <c r="G28" i="9"/>
  <c r="F28" i="9"/>
  <c r="H27" i="9"/>
  <c r="E27" i="9" s="1"/>
  <c r="B27" i="9" s="1"/>
  <c r="G27" i="9"/>
  <c r="F27" i="9"/>
  <c r="H26" i="9"/>
  <c r="E26" i="9" s="1"/>
  <c r="G26" i="9"/>
  <c r="F26" i="9"/>
  <c r="H25" i="9"/>
  <c r="G25" i="9"/>
  <c r="E25" i="9" s="1"/>
  <c r="B25" i="9" s="1"/>
  <c r="F25" i="9"/>
  <c r="H24" i="9"/>
  <c r="G24" i="9"/>
  <c r="E24" i="9" s="1"/>
  <c r="F24" i="9"/>
  <c r="H23" i="9"/>
  <c r="G23" i="9"/>
  <c r="F23" i="9"/>
  <c r="H22" i="9"/>
  <c r="G22" i="9"/>
  <c r="F22" i="9"/>
  <c r="H21" i="9"/>
  <c r="G21" i="9"/>
  <c r="F21" i="9"/>
  <c r="F20" i="9"/>
  <c r="F4" i="9"/>
  <c r="O3" i="9"/>
  <c r="G274" i="9" s="1"/>
  <c r="I3" i="9"/>
  <c r="H3" i="9"/>
  <c r="G3" i="9"/>
  <c r="D101" i="8"/>
  <c r="I36" i="3" s="1"/>
  <c r="D95" i="8"/>
  <c r="D90" i="8"/>
  <c r="C1565" i="1" s="1"/>
  <c r="G1565" i="1" s="1"/>
  <c r="D85" i="8"/>
  <c r="D80" i="8"/>
  <c r="D75" i="8"/>
  <c r="D70" i="8"/>
  <c r="C1545" i="1" s="1"/>
  <c r="D65" i="8"/>
  <c r="C1540" i="1" s="1"/>
  <c r="D60" i="8"/>
  <c r="D55" i="8"/>
  <c r="D50" i="8"/>
  <c r="D44" i="8"/>
  <c r="D36" i="8"/>
  <c r="D26" i="8"/>
  <c r="C1501" i="1" s="1"/>
  <c r="H1501" i="1" s="1"/>
  <c r="D18" i="8"/>
  <c r="C1493" i="1" s="1"/>
  <c r="H1493" i="1" s="1"/>
  <c r="D8" i="8"/>
  <c r="E44" i="7"/>
  <c r="D44" i="7"/>
  <c r="E39" i="7"/>
  <c r="E38" i="7" s="1"/>
  <c r="I31" i="3" s="1"/>
  <c r="D39" i="7"/>
  <c r="D38" i="7" s="1"/>
  <c r="E30" i="7"/>
  <c r="D1461" i="1" s="1"/>
  <c r="D30" i="7"/>
  <c r="E23" i="7"/>
  <c r="D23" i="7"/>
  <c r="D22" i="7" s="1"/>
  <c r="E14" i="7"/>
  <c r="D14" i="7"/>
  <c r="E7" i="7"/>
  <c r="E6" i="7" s="1"/>
  <c r="D7" i="7"/>
  <c r="D6" i="7" s="1"/>
  <c r="F140" i="6"/>
  <c r="F139" i="6"/>
  <c r="F138" i="6"/>
  <c r="F137" i="6"/>
  <c r="F136" i="6"/>
  <c r="F135" i="6"/>
  <c r="F134" i="6"/>
  <c r="F133" i="6"/>
  <c r="F132" i="6"/>
  <c r="F131" i="6"/>
  <c r="E130" i="6"/>
  <c r="E129" i="6" s="1"/>
  <c r="D1423" i="1" s="1"/>
  <c r="H1423" i="1" s="1"/>
  <c r="D130" i="6"/>
  <c r="F130" i="6" s="1"/>
  <c r="D129" i="6"/>
  <c r="F129" i="6" s="1"/>
  <c r="F128" i="6"/>
  <c r="F127" i="6"/>
  <c r="F126" i="6"/>
  <c r="F125" i="6"/>
  <c r="F124" i="6"/>
  <c r="F123" i="6"/>
  <c r="E122" i="6"/>
  <c r="D122" i="6"/>
  <c r="F122" i="6" s="1"/>
  <c r="F121" i="6"/>
  <c r="F120" i="6"/>
  <c r="F119" i="6"/>
  <c r="E118" i="6"/>
  <c r="D1412" i="1" s="1"/>
  <c r="D118" i="6"/>
  <c r="F117" i="6"/>
  <c r="F116" i="6"/>
  <c r="E115" i="6"/>
  <c r="E114" i="6" s="1"/>
  <c r="D1408" i="1" s="1"/>
  <c r="D115" i="6"/>
  <c r="F115" i="6" s="1"/>
  <c r="F113" i="6"/>
  <c r="F112" i="6"/>
  <c r="F111" i="6"/>
  <c r="F110" i="6"/>
  <c r="F109" i="6"/>
  <c r="F108" i="6"/>
  <c r="E107" i="6"/>
  <c r="D107" i="6"/>
  <c r="F107" i="6" s="1"/>
  <c r="F106" i="6"/>
  <c r="F105" i="6"/>
  <c r="F104" i="6"/>
  <c r="F103" i="6"/>
  <c r="F102" i="6"/>
  <c r="F101" i="6"/>
  <c r="F100" i="6"/>
  <c r="E99" i="6"/>
  <c r="D1393" i="1" s="1"/>
  <c r="D99" i="6"/>
  <c r="C1393" i="1"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E5" i="6" s="1"/>
  <c r="D1299"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258" i="5"/>
  <c r="F258" i="5" s="1"/>
  <c r="F257" i="5"/>
  <c r="F256" i="5"/>
  <c r="F255" i="5"/>
  <c r="F254" i="5"/>
  <c r="F253" i="5"/>
  <c r="F252" i="5"/>
  <c r="F251" i="5"/>
  <c r="E250" i="5"/>
  <c r="F250" i="5" s="1"/>
  <c r="D250" i="5"/>
  <c r="F249" i="5"/>
  <c r="F248" i="5"/>
  <c r="F247" i="5"/>
  <c r="E246" i="5"/>
  <c r="D246" i="5"/>
  <c r="F244" i="5"/>
  <c r="F243" i="5"/>
  <c r="E242" i="5"/>
  <c r="D242" i="5"/>
  <c r="F241" i="5"/>
  <c r="F240" i="5"/>
  <c r="E239" i="5"/>
  <c r="D239" i="5"/>
  <c r="F236" i="5"/>
  <c r="F235" i="5"/>
  <c r="E234" i="5"/>
  <c r="D234" i="5"/>
  <c r="F233" i="5"/>
  <c r="F232" i="5"/>
  <c r="F231" i="5"/>
  <c r="F230" i="5"/>
  <c r="F229" i="5"/>
  <c r="F228" i="5"/>
  <c r="F227" i="5"/>
  <c r="F226" i="5"/>
  <c r="F225" i="5"/>
  <c r="E224" i="5"/>
  <c r="F224" i="5"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E177" i="5" s="1"/>
  <c r="D1154" i="1" s="1"/>
  <c r="D180" i="5"/>
  <c r="D177" i="5" s="1"/>
  <c r="G289" i="9"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D87" i="5" s="1"/>
  <c r="F87" i="5" s="1"/>
  <c r="F86" i="5"/>
  <c r="F85" i="5"/>
  <c r="F84" i="5"/>
  <c r="F83" i="5"/>
  <c r="F82" i="5"/>
  <c r="F81" i="5"/>
  <c r="F80"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E625" i="4" s="1"/>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E580" i="4" s="1"/>
  <c r="D574" i="1" s="1"/>
  <c r="D585" i="4"/>
  <c r="F585" i="4" s="1"/>
  <c r="F584" i="4"/>
  <c r="F583" i="4"/>
  <c r="F582" i="4"/>
  <c r="E581" i="4"/>
  <c r="D581" i="4"/>
  <c r="F579" i="4"/>
  <c r="F578" i="4"/>
  <c r="F577" i="4"/>
  <c r="E577" i="4"/>
  <c r="D577" i="4"/>
  <c r="F576" i="4"/>
  <c r="F575" i="4"/>
  <c r="E574" i="4"/>
  <c r="D574" i="4"/>
  <c r="F574" i="4" s="1"/>
  <c r="F573" i="4"/>
  <c r="F572" i="4"/>
  <c r="E571" i="4"/>
  <c r="D571" i="4"/>
  <c r="F571" i="4" s="1"/>
  <c r="F570" i="4"/>
  <c r="F569" i="4"/>
  <c r="E568" i="4"/>
  <c r="D568" i="4"/>
  <c r="F568" i="4" s="1"/>
  <c r="D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29" i="1" s="1"/>
  <c r="G529" i="1" s="1"/>
  <c r="D535" i="4"/>
  <c r="F534" i="4"/>
  <c r="F533" i="4"/>
  <c r="F532" i="4"/>
  <c r="F531" i="4"/>
  <c r="E530" i="4"/>
  <c r="D530" i="4"/>
  <c r="F527" i="4"/>
  <c r="F526" i="4"/>
  <c r="E525" i="4"/>
  <c r="D525" i="4"/>
  <c r="F525" i="4" s="1"/>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8" i="4"/>
  <c r="F467" i="4"/>
  <c r="E466" i="4"/>
  <c r="D466" i="4"/>
  <c r="F466" i="4" s="1"/>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D422" i="4"/>
  <c r="E418" i="4"/>
  <c r="D418" i="4"/>
  <c r="F418" i="4" s="1"/>
  <c r="E417" i="4"/>
  <c r="D417" i="4"/>
  <c r="F417" i="4" s="1"/>
  <c r="E416" i="4"/>
  <c r="E643" i="4" s="1"/>
  <c r="D416" i="4"/>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3" i="4"/>
  <c r="F342" i="4"/>
  <c r="F341" i="4"/>
  <c r="F340" i="4"/>
  <c r="E339" i="4"/>
  <c r="D339" i="4"/>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E225" i="4"/>
  <c r="D225" i="4"/>
  <c r="F225" i="4" s="1"/>
  <c r="F223" i="4"/>
  <c r="F222" i="4"/>
  <c r="F221" i="4"/>
  <c r="F220" i="4"/>
  <c r="F219" i="4"/>
  <c r="E219" i="4"/>
  <c r="D219" i="4"/>
  <c r="F218" i="4"/>
  <c r="F217" i="4"/>
  <c r="E216" i="4"/>
  <c r="D216" i="4"/>
  <c r="E215" i="4"/>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D139" i="4"/>
  <c r="F138" i="4"/>
  <c r="F137" i="4"/>
  <c r="F136" i="4"/>
  <c r="F135" i="4"/>
  <c r="E134" i="4"/>
  <c r="E133" i="4" s="1"/>
  <c r="D129" i="1" s="1"/>
  <c r="D134" i="4"/>
  <c r="F132" i="4"/>
  <c r="F131" i="4"/>
  <c r="F130" i="4"/>
  <c r="F129" i="4"/>
  <c r="F128" i="4"/>
  <c r="E128" i="4"/>
  <c r="D128" i="4"/>
  <c r="F127" i="4"/>
  <c r="F126" i="4"/>
  <c r="E125" i="4"/>
  <c r="D125"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F45" i="4"/>
  <c r="E45" i="4"/>
  <c r="D45" i="4"/>
  <c r="F44" i="4"/>
  <c r="E44" i="4"/>
  <c r="D44" i="4"/>
  <c r="F43" i="4"/>
  <c r="F42" i="4"/>
  <c r="F41"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C1577" i="1"/>
  <c r="H1577" i="1" s="1"/>
  <c r="G1575" i="1"/>
  <c r="C1575" i="1"/>
  <c r="H1575" i="1" s="1"/>
  <c r="C1574" i="1"/>
  <c r="G1573" i="1"/>
  <c r="C1573" i="1"/>
  <c r="H1573" i="1" s="1"/>
  <c r="C1572" i="1"/>
  <c r="C1571" i="1"/>
  <c r="C1570" i="1"/>
  <c r="G1569" i="1"/>
  <c r="C1569" i="1"/>
  <c r="H1569" i="1" s="1"/>
  <c r="C1568" i="1"/>
  <c r="H1568" i="1" s="1"/>
  <c r="C1567" i="1"/>
  <c r="C1566" i="1"/>
  <c r="C1564" i="1"/>
  <c r="C1563" i="1"/>
  <c r="C1562" i="1"/>
  <c r="C1561" i="1"/>
  <c r="H1561" i="1" s="1"/>
  <c r="C1560" i="1"/>
  <c r="H1560" i="1" s="1"/>
  <c r="G1559" i="1"/>
  <c r="C1559" i="1"/>
  <c r="H1559" i="1" s="1"/>
  <c r="C1558" i="1"/>
  <c r="H1557" i="1"/>
  <c r="G1557" i="1"/>
  <c r="C1557" i="1"/>
  <c r="H1556" i="1"/>
  <c r="C1556" i="1"/>
  <c r="G1556" i="1" s="1"/>
  <c r="C1555" i="1"/>
  <c r="C1554" i="1"/>
  <c r="H1553" i="1"/>
  <c r="G1553" i="1"/>
  <c r="C1553" i="1"/>
  <c r="H1552" i="1"/>
  <c r="C1552" i="1"/>
  <c r="G1552" i="1" s="1"/>
  <c r="G1551" i="1"/>
  <c r="C1551" i="1"/>
  <c r="H1551" i="1" s="1"/>
  <c r="C1550" i="1"/>
  <c r="C1549" i="1"/>
  <c r="G1549" i="1" s="1"/>
  <c r="G1548" i="1"/>
  <c r="C1548" i="1"/>
  <c r="H1548" i="1" s="1"/>
  <c r="C1547" i="1"/>
  <c r="H1547" i="1" s="1"/>
  <c r="C1546" i="1"/>
  <c r="G1544" i="1"/>
  <c r="C1544" i="1"/>
  <c r="H1544" i="1" s="1"/>
  <c r="C1543" i="1"/>
  <c r="C1542" i="1"/>
  <c r="G1541" i="1"/>
  <c r="C1541" i="1"/>
  <c r="H1541" i="1" s="1"/>
  <c r="C1539" i="1"/>
  <c r="C1538" i="1"/>
  <c r="G1537" i="1"/>
  <c r="C1537" i="1"/>
  <c r="H1537" i="1" s="1"/>
  <c r="C1536" i="1"/>
  <c r="H1536" i="1" s="1"/>
  <c r="C1535" i="1"/>
  <c r="C1534" i="1"/>
  <c r="H1533" i="1"/>
  <c r="G1533" i="1"/>
  <c r="C1533" i="1"/>
  <c r="C1532" i="1"/>
  <c r="G1532" i="1" s="1"/>
  <c r="C1531" i="1"/>
  <c r="C1530" i="1"/>
  <c r="C1529" i="1"/>
  <c r="G1528" i="1"/>
  <c r="C1528" i="1"/>
  <c r="H1528" i="1" s="1"/>
  <c r="C1527" i="1"/>
  <c r="C1526" i="1"/>
  <c r="G1526" i="1" s="1"/>
  <c r="C1525" i="1"/>
  <c r="H1525" i="1" s="1"/>
  <c r="C1523" i="1"/>
  <c r="H1523" i="1" s="1"/>
  <c r="C1522" i="1"/>
  <c r="C1521" i="1"/>
  <c r="G1521" i="1" s="1"/>
  <c r="C1520" i="1"/>
  <c r="C1519" i="1"/>
  <c r="C1516" i="1"/>
  <c r="H1516" i="1" s="1"/>
  <c r="C1515" i="1"/>
  <c r="H1514" i="1"/>
  <c r="C1514" i="1"/>
  <c r="G1514" i="1" s="1"/>
  <c r="H1513" i="1"/>
  <c r="C1513" i="1"/>
  <c r="G1513" i="1" s="1"/>
  <c r="C1512" i="1"/>
  <c r="C1511" i="1"/>
  <c r="H1511" i="1" s="1"/>
  <c r="C1510" i="1"/>
  <c r="C1509" i="1"/>
  <c r="H1509" i="1" s="1"/>
  <c r="H1508" i="1"/>
  <c r="G1508" i="1"/>
  <c r="C1508" i="1"/>
  <c r="C1507" i="1"/>
  <c r="C1506" i="1"/>
  <c r="G1506" i="1" s="1"/>
  <c r="H1505" i="1"/>
  <c r="G1505" i="1"/>
  <c r="C1505" i="1"/>
  <c r="C1504" i="1"/>
  <c r="H1504" i="1" s="1"/>
  <c r="C1503" i="1"/>
  <c r="H1503" i="1" s="1"/>
  <c r="C1502" i="1"/>
  <c r="G1502" i="1" s="1"/>
  <c r="C1500" i="1"/>
  <c r="H1498" i="1"/>
  <c r="C1498" i="1"/>
  <c r="G1498" i="1" s="1"/>
  <c r="G1497" i="1"/>
  <c r="C1497" i="1"/>
  <c r="H1497" i="1" s="1"/>
  <c r="C1496" i="1"/>
  <c r="H1496" i="1" s="1"/>
  <c r="C1495" i="1"/>
  <c r="H1495" i="1" s="1"/>
  <c r="C1494" i="1"/>
  <c r="G1494" i="1" s="1"/>
  <c r="C1492" i="1"/>
  <c r="H1492" i="1" s="1"/>
  <c r="C1491" i="1"/>
  <c r="H1491" i="1" s="1"/>
  <c r="C1490" i="1"/>
  <c r="G1490" i="1" s="1"/>
  <c r="C1489" i="1"/>
  <c r="G1488" i="1"/>
  <c r="C1488" i="1"/>
  <c r="H1488" i="1" s="1"/>
  <c r="G1487" i="1"/>
  <c r="C1487" i="1"/>
  <c r="H1487" i="1" s="1"/>
  <c r="C1486" i="1"/>
  <c r="G1486" i="1" s="1"/>
  <c r="C1485" i="1"/>
  <c r="H1485" i="1" s="1"/>
  <c r="C1484" i="1"/>
  <c r="H1484" i="1" s="1"/>
  <c r="C1483" i="1"/>
  <c r="H1483" i="1" s="1"/>
  <c r="H1482" i="1"/>
  <c r="C1482" i="1"/>
  <c r="G1482" i="1" s="1"/>
  <c r="C1480" i="1"/>
  <c r="H1480" i="1" s="1"/>
  <c r="D1479" i="1"/>
  <c r="C1479" i="1"/>
  <c r="D1478" i="1"/>
  <c r="C1478" i="1"/>
  <c r="J1478" i="1" s="1"/>
  <c r="D1477" i="1"/>
  <c r="G1477" i="1" s="1"/>
  <c r="C1477" i="1"/>
  <c r="J1476" i="1"/>
  <c r="D1476" i="1"/>
  <c r="C1476" i="1"/>
  <c r="D1475" i="1"/>
  <c r="C1475" i="1"/>
  <c r="D1474" i="1"/>
  <c r="C1474" i="1"/>
  <c r="D1473" i="1"/>
  <c r="C1473" i="1"/>
  <c r="D1472" i="1"/>
  <c r="C1472" i="1"/>
  <c r="D1471" i="1"/>
  <c r="G1471" i="1" s="1"/>
  <c r="C1471" i="1"/>
  <c r="D1470" i="1"/>
  <c r="C1470" i="1"/>
  <c r="D1469" i="1"/>
  <c r="C1469" i="1"/>
  <c r="D1468" i="1"/>
  <c r="C1468" i="1"/>
  <c r="G1468" i="1" s="1"/>
  <c r="D1467" i="1"/>
  <c r="C1467" i="1"/>
  <c r="D1466" i="1"/>
  <c r="G1466" i="1" s="1"/>
  <c r="C1466" i="1"/>
  <c r="D1465" i="1"/>
  <c r="C1465" i="1"/>
  <c r="J1465" i="1" s="1"/>
  <c r="D1464" i="1"/>
  <c r="C1464" i="1"/>
  <c r="G1464" i="1" s="1"/>
  <c r="D1463" i="1"/>
  <c r="G1463" i="1" s="1"/>
  <c r="C1463" i="1"/>
  <c r="D1462" i="1"/>
  <c r="C1462" i="1"/>
  <c r="G1461" i="1"/>
  <c r="C1461" i="1"/>
  <c r="H1461" i="1" s="1"/>
  <c r="D1460" i="1"/>
  <c r="C1460" i="1"/>
  <c r="D1459" i="1"/>
  <c r="C1459" i="1"/>
  <c r="D1458" i="1"/>
  <c r="C1458" i="1"/>
  <c r="J1458" i="1" s="1"/>
  <c r="G1457" i="1"/>
  <c r="D1457" i="1"/>
  <c r="C1457" i="1"/>
  <c r="J1457" i="1" s="1"/>
  <c r="D1456" i="1"/>
  <c r="C1456" i="1"/>
  <c r="D1455" i="1"/>
  <c r="C1455" i="1"/>
  <c r="D1452" i="1"/>
  <c r="J1452" i="1" s="1"/>
  <c r="C1452" i="1"/>
  <c r="D1451" i="1"/>
  <c r="C1451" i="1"/>
  <c r="G1451" i="1" s="1"/>
  <c r="D1450" i="1"/>
  <c r="C1450" i="1"/>
  <c r="D1449" i="1"/>
  <c r="G1449" i="1" s="1"/>
  <c r="C1449" i="1"/>
  <c r="D1448" i="1"/>
  <c r="C1448" i="1"/>
  <c r="J1448" i="1" s="1"/>
  <c r="G1447" i="1"/>
  <c r="D1447" i="1"/>
  <c r="C1447" i="1"/>
  <c r="D1446" i="1"/>
  <c r="C1446" i="1"/>
  <c r="D1445" i="1"/>
  <c r="C1445" i="1"/>
  <c r="J1445" i="1" s="1"/>
  <c r="G1444" i="1"/>
  <c r="D1444" i="1"/>
  <c r="C1444" i="1"/>
  <c r="J1444" i="1" s="1"/>
  <c r="D1443" i="1"/>
  <c r="H1443" i="1" s="1"/>
  <c r="C1443" i="1"/>
  <c r="D1442" i="1"/>
  <c r="J1442" i="1" s="1"/>
  <c r="C1442" i="1"/>
  <c r="G1442" i="1" s="1"/>
  <c r="D1441" i="1"/>
  <c r="C1441" i="1"/>
  <c r="D1440" i="1"/>
  <c r="C1440" i="1"/>
  <c r="D1439" i="1"/>
  <c r="H1439" i="1" s="1"/>
  <c r="C1439" i="1"/>
  <c r="D1438" i="1"/>
  <c r="C1438" i="1"/>
  <c r="D1437" i="1"/>
  <c r="C1437" i="1"/>
  <c r="D1434" i="1"/>
  <c r="C1434" i="1"/>
  <c r="D1433" i="1"/>
  <c r="C1433" i="1"/>
  <c r="D1432" i="1"/>
  <c r="C1432" i="1"/>
  <c r="D1431" i="1"/>
  <c r="H1431" i="1" s="1"/>
  <c r="C1431" i="1"/>
  <c r="D1430" i="1"/>
  <c r="C1430" i="1"/>
  <c r="D1429" i="1"/>
  <c r="C1429" i="1"/>
  <c r="D1428" i="1"/>
  <c r="C1428" i="1"/>
  <c r="D1427" i="1"/>
  <c r="C1427" i="1"/>
  <c r="D1426" i="1"/>
  <c r="C1426" i="1"/>
  <c r="D1425" i="1"/>
  <c r="C1425" i="1"/>
  <c r="C1424" i="1"/>
  <c r="C1423" i="1"/>
  <c r="D1422" i="1"/>
  <c r="C1422" i="1"/>
  <c r="D1421" i="1"/>
  <c r="C1421" i="1"/>
  <c r="H1420" i="1"/>
  <c r="D1420" i="1"/>
  <c r="C1420" i="1"/>
  <c r="G1420" i="1" s="1"/>
  <c r="D1419" i="1"/>
  <c r="C1419" i="1"/>
  <c r="D1418" i="1"/>
  <c r="C1418" i="1"/>
  <c r="D1417" i="1"/>
  <c r="C1417" i="1"/>
  <c r="D1416" i="1"/>
  <c r="C1416" i="1"/>
  <c r="D1415" i="1"/>
  <c r="H1415" i="1" s="1"/>
  <c r="C1415" i="1"/>
  <c r="D1414" i="1"/>
  <c r="C1414" i="1"/>
  <c r="D1413" i="1"/>
  <c r="C1413" i="1"/>
  <c r="D1411" i="1"/>
  <c r="H1411" i="1" s="1"/>
  <c r="C1411" i="1"/>
  <c r="D1410" i="1"/>
  <c r="C1410" i="1"/>
  <c r="D1409" i="1"/>
  <c r="C1409" i="1"/>
  <c r="D1407" i="1"/>
  <c r="H1407" i="1" s="1"/>
  <c r="C1407" i="1"/>
  <c r="D1406" i="1"/>
  <c r="C1406" i="1"/>
  <c r="D1405" i="1"/>
  <c r="C1405" i="1"/>
  <c r="H1404" i="1"/>
  <c r="D1404" i="1"/>
  <c r="C1404" i="1"/>
  <c r="G1404" i="1" s="1"/>
  <c r="D1403" i="1"/>
  <c r="H1403" i="1" s="1"/>
  <c r="C1403" i="1"/>
  <c r="D1402" i="1"/>
  <c r="C1402" i="1"/>
  <c r="D1401" i="1"/>
  <c r="C1401" i="1"/>
  <c r="D1400" i="1"/>
  <c r="C1400" i="1"/>
  <c r="D1399" i="1"/>
  <c r="C1399" i="1"/>
  <c r="D1398" i="1"/>
  <c r="C1398" i="1"/>
  <c r="D1397" i="1"/>
  <c r="C1397" i="1"/>
  <c r="H1396" i="1"/>
  <c r="D1396" i="1"/>
  <c r="C1396" i="1"/>
  <c r="D1395" i="1"/>
  <c r="H1395" i="1" s="1"/>
  <c r="C1395" i="1"/>
  <c r="D1394" i="1"/>
  <c r="C1394" i="1"/>
  <c r="D1392" i="1"/>
  <c r="C1392" i="1"/>
  <c r="D1391" i="1"/>
  <c r="H1391" i="1" s="1"/>
  <c r="C1391" i="1"/>
  <c r="D1390" i="1"/>
  <c r="C1390" i="1"/>
  <c r="D1389" i="1"/>
  <c r="C1389" i="1"/>
  <c r="D1388" i="1"/>
  <c r="C1388" i="1"/>
  <c r="D1387" i="1"/>
  <c r="C1387" i="1"/>
  <c r="D1386" i="1"/>
  <c r="C1386" i="1"/>
  <c r="D1385" i="1"/>
  <c r="C1385" i="1"/>
  <c r="D1384" i="1"/>
  <c r="H1384" i="1" s="1"/>
  <c r="C1384" i="1"/>
  <c r="D1382" i="1"/>
  <c r="C1382" i="1"/>
  <c r="D1381" i="1"/>
  <c r="C1381" i="1"/>
  <c r="D1380" i="1"/>
  <c r="H1380" i="1" s="1"/>
  <c r="C1380" i="1"/>
  <c r="D1379" i="1"/>
  <c r="H1379" i="1" s="1"/>
  <c r="C1379" i="1"/>
  <c r="D1378" i="1"/>
  <c r="C1378" i="1"/>
  <c r="D1377" i="1"/>
  <c r="C1377" i="1"/>
  <c r="H1376" i="1"/>
  <c r="D1376" i="1"/>
  <c r="C1376" i="1"/>
  <c r="G1376" i="1" s="1"/>
  <c r="D1375" i="1"/>
  <c r="C1375" i="1"/>
  <c r="D1374" i="1"/>
  <c r="C1374" i="1"/>
  <c r="D1373" i="1"/>
  <c r="C1373" i="1"/>
  <c r="D1372" i="1"/>
  <c r="C1372" i="1"/>
  <c r="D1371" i="1"/>
  <c r="H1371" i="1" s="1"/>
  <c r="C1371" i="1"/>
  <c r="D1370" i="1"/>
  <c r="C1370" i="1"/>
  <c r="D1369" i="1"/>
  <c r="C1369" i="1"/>
  <c r="H1368" i="1"/>
  <c r="D1368" i="1"/>
  <c r="C1368" i="1"/>
  <c r="G1368" i="1" s="1"/>
  <c r="D1367" i="1"/>
  <c r="H1367" i="1" s="1"/>
  <c r="C1367" i="1"/>
  <c r="D1366" i="1"/>
  <c r="C1366" i="1"/>
  <c r="D1365" i="1"/>
  <c r="C1365" i="1"/>
  <c r="D1364" i="1"/>
  <c r="H1364" i="1" s="1"/>
  <c r="C1364" i="1"/>
  <c r="D1363" i="1"/>
  <c r="C1363" i="1"/>
  <c r="D1362" i="1"/>
  <c r="C1362" i="1"/>
  <c r="D1361" i="1"/>
  <c r="C1361" i="1"/>
  <c r="D1359" i="1"/>
  <c r="C1359" i="1"/>
  <c r="D1358" i="1"/>
  <c r="C1358" i="1"/>
  <c r="D1357" i="1"/>
  <c r="C1357" i="1"/>
  <c r="D1356" i="1"/>
  <c r="C1356" i="1"/>
  <c r="D1355" i="1"/>
  <c r="D1354" i="1"/>
  <c r="C1354" i="1"/>
  <c r="D1353" i="1"/>
  <c r="C1353" i="1"/>
  <c r="D1352" i="1"/>
  <c r="C1352" i="1"/>
  <c r="D1351" i="1"/>
  <c r="C1351" i="1"/>
  <c r="D1350" i="1"/>
  <c r="C1350" i="1"/>
  <c r="D1349" i="1"/>
  <c r="C1349" i="1"/>
  <c r="C1348" i="1"/>
  <c r="D1347" i="1"/>
  <c r="H1347" i="1" s="1"/>
  <c r="C1347" i="1"/>
  <c r="D1346" i="1"/>
  <c r="C1346" i="1"/>
  <c r="D1345" i="1"/>
  <c r="C1345" i="1"/>
  <c r="D1344" i="1"/>
  <c r="C1344" i="1"/>
  <c r="D1343" i="1"/>
  <c r="C1343" i="1"/>
  <c r="D1342" i="1"/>
  <c r="C1342" i="1"/>
  <c r="D1341" i="1"/>
  <c r="C1341" i="1"/>
  <c r="D1340" i="1"/>
  <c r="H1340" i="1" s="1"/>
  <c r="C1340" i="1"/>
  <c r="D1339" i="1"/>
  <c r="H1339" i="1" s="1"/>
  <c r="C1339" i="1"/>
  <c r="H1338" i="1"/>
  <c r="D1338" i="1"/>
  <c r="C1338" i="1"/>
  <c r="G1338" i="1" s="1"/>
  <c r="D1337" i="1"/>
  <c r="C1337" i="1"/>
  <c r="D1336" i="1"/>
  <c r="H1336" i="1" s="1"/>
  <c r="C1336" i="1"/>
  <c r="D1335" i="1"/>
  <c r="C1335" i="1"/>
  <c r="H1335" i="1" s="1"/>
  <c r="D1334" i="1"/>
  <c r="C1334" i="1"/>
  <c r="D1333" i="1"/>
  <c r="C1333" i="1"/>
  <c r="H1333" i="1" s="1"/>
  <c r="D1332" i="1"/>
  <c r="C1332" i="1"/>
  <c r="H1332" i="1" s="1"/>
  <c r="D1331" i="1"/>
  <c r="C1331" i="1"/>
  <c r="D1330" i="1"/>
  <c r="C1330" i="1"/>
  <c r="D1328" i="1"/>
  <c r="C1328" i="1"/>
  <c r="H1328" i="1" s="1"/>
  <c r="D1327" i="1"/>
  <c r="C1327" i="1"/>
  <c r="D1326" i="1"/>
  <c r="C1326" i="1"/>
  <c r="G1325" i="1"/>
  <c r="D1325" i="1"/>
  <c r="C1325" i="1"/>
  <c r="H1325" i="1" s="1"/>
  <c r="D1324" i="1"/>
  <c r="C1324" i="1"/>
  <c r="D1323" i="1"/>
  <c r="C1323" i="1"/>
  <c r="D1322" i="1"/>
  <c r="C1322" i="1"/>
  <c r="D1321" i="1"/>
  <c r="G1321" i="1" s="1"/>
  <c r="C1321" i="1"/>
  <c r="D1320" i="1"/>
  <c r="G1320" i="1" s="1"/>
  <c r="C1320" i="1"/>
  <c r="D1319" i="1"/>
  <c r="C1319" i="1"/>
  <c r="D1318" i="1"/>
  <c r="C1318" i="1"/>
  <c r="H1318" i="1" s="1"/>
  <c r="D1317" i="1"/>
  <c r="C1317" i="1"/>
  <c r="D1316" i="1"/>
  <c r="C1316" i="1"/>
  <c r="D1315" i="1"/>
  <c r="C1315" i="1"/>
  <c r="D1314" i="1"/>
  <c r="C1314" i="1"/>
  <c r="H1314" i="1" s="1"/>
  <c r="D1313" i="1"/>
  <c r="C1313" i="1"/>
  <c r="H1313" i="1" s="1"/>
  <c r="G1312" i="1"/>
  <c r="D1312" i="1"/>
  <c r="C1312" i="1"/>
  <c r="H1312" i="1" s="1"/>
  <c r="D1311" i="1"/>
  <c r="C1311" i="1"/>
  <c r="D1310" i="1"/>
  <c r="C1310" i="1"/>
  <c r="G1309" i="1"/>
  <c r="D1309" i="1"/>
  <c r="C1309" i="1"/>
  <c r="D1308" i="1"/>
  <c r="C1308" i="1"/>
  <c r="D1307" i="1"/>
  <c r="D1306" i="1"/>
  <c r="C1306" i="1"/>
  <c r="D1305" i="1"/>
  <c r="G1305" i="1" s="1"/>
  <c r="C1305" i="1"/>
  <c r="D1304" i="1"/>
  <c r="G1304" i="1" s="1"/>
  <c r="C1304" i="1"/>
  <c r="D1303" i="1"/>
  <c r="C1303" i="1"/>
  <c r="D1302" i="1"/>
  <c r="C1302" i="1"/>
  <c r="H1302" i="1" s="1"/>
  <c r="D1301" i="1"/>
  <c r="C1301" i="1"/>
  <c r="D1300" i="1"/>
  <c r="C1300" i="1"/>
  <c r="D1298" i="1"/>
  <c r="C1298" i="1"/>
  <c r="D1297" i="1"/>
  <c r="G1297" i="1" s="1"/>
  <c r="C1297" i="1"/>
  <c r="G1296" i="1"/>
  <c r="D1296" i="1"/>
  <c r="C1296" i="1"/>
  <c r="H1296" i="1" s="1"/>
  <c r="D1295" i="1"/>
  <c r="C1295" i="1"/>
  <c r="D1294" i="1"/>
  <c r="C1294" i="1"/>
  <c r="H1294" i="1" s="1"/>
  <c r="D1293" i="1"/>
  <c r="G1293" i="1" s="1"/>
  <c r="C1293" i="1"/>
  <c r="G1292" i="1"/>
  <c r="D1292" i="1"/>
  <c r="C1292" i="1"/>
  <c r="D1291" i="1"/>
  <c r="C1291" i="1"/>
  <c r="D1290" i="1"/>
  <c r="C1290" i="1"/>
  <c r="H1290" i="1" s="1"/>
  <c r="D1289" i="1"/>
  <c r="G1289" i="1" s="1"/>
  <c r="C1289" i="1"/>
  <c r="D1288" i="1"/>
  <c r="C1288" i="1"/>
  <c r="D1287" i="1"/>
  <c r="C1287" i="1"/>
  <c r="D1286" i="1"/>
  <c r="C1286" i="1"/>
  <c r="H1286" i="1" s="1"/>
  <c r="D1285" i="1"/>
  <c r="C1285" i="1"/>
  <c r="D1284" i="1"/>
  <c r="C1284" i="1"/>
  <c r="H1284" i="1" s="1"/>
  <c r="D1283" i="1"/>
  <c r="C1283" i="1"/>
  <c r="D1282" i="1"/>
  <c r="C1282" i="1"/>
  <c r="G1281" i="1"/>
  <c r="D1281" i="1"/>
  <c r="C1281" i="1"/>
  <c r="G1280" i="1"/>
  <c r="D1280" i="1"/>
  <c r="C1280" i="1"/>
  <c r="H1280" i="1" s="1"/>
  <c r="D1279" i="1"/>
  <c r="C1279" i="1"/>
  <c r="D1278" i="1"/>
  <c r="C1278" i="1"/>
  <c r="D1277" i="1"/>
  <c r="C1277" i="1"/>
  <c r="G1276" i="1"/>
  <c r="D1276" i="1"/>
  <c r="C1276" i="1"/>
  <c r="D1275" i="1"/>
  <c r="C1275" i="1"/>
  <c r="D1274" i="1"/>
  <c r="C1274" i="1"/>
  <c r="D1273" i="1"/>
  <c r="C1273" i="1"/>
  <c r="D1272" i="1"/>
  <c r="C1272" i="1"/>
  <c r="D1271" i="1"/>
  <c r="C1271" i="1"/>
  <c r="D1270" i="1"/>
  <c r="C1270" i="1"/>
  <c r="G1269" i="1"/>
  <c r="D1269" i="1"/>
  <c r="C1269" i="1"/>
  <c r="H1269" i="1" s="1"/>
  <c r="G1268" i="1"/>
  <c r="D1268" i="1"/>
  <c r="C1268" i="1"/>
  <c r="D1267" i="1"/>
  <c r="C1267" i="1"/>
  <c r="D1266" i="1"/>
  <c r="C1266" i="1"/>
  <c r="D1265" i="1"/>
  <c r="C1265" i="1"/>
  <c r="D1264" i="1"/>
  <c r="C1264" i="1"/>
  <c r="D1263" i="1"/>
  <c r="C1263" i="1"/>
  <c r="D1262" i="1"/>
  <c r="C1262" i="1"/>
  <c r="D1261" i="1"/>
  <c r="C1261" i="1"/>
  <c r="D1260" i="1"/>
  <c r="G1260" i="1" s="1"/>
  <c r="C1260" i="1"/>
  <c r="D1259" i="1"/>
  <c r="C1259" i="1"/>
  <c r="D1258" i="1"/>
  <c r="C1258" i="1"/>
  <c r="G1257" i="1"/>
  <c r="D1257" i="1"/>
  <c r="C1257" i="1"/>
  <c r="H1257" i="1" s="1"/>
  <c r="G1256" i="1"/>
  <c r="D1256" i="1"/>
  <c r="C1256" i="1"/>
  <c r="H1256" i="1" s="1"/>
  <c r="D1255" i="1"/>
  <c r="C1255" i="1"/>
  <c r="D1254" i="1"/>
  <c r="C1254" i="1"/>
  <c r="G1253" i="1"/>
  <c r="D1253" i="1"/>
  <c r="C1253" i="1"/>
  <c r="D1252" i="1"/>
  <c r="C1252" i="1"/>
  <c r="D1251" i="1"/>
  <c r="C1251" i="1"/>
  <c r="D1250" i="1"/>
  <c r="C1250" i="1"/>
  <c r="D1249" i="1"/>
  <c r="G1249" i="1" s="1"/>
  <c r="C1249" i="1"/>
  <c r="D1248" i="1"/>
  <c r="G1248" i="1" s="1"/>
  <c r="C1248" i="1"/>
  <c r="D1247" i="1"/>
  <c r="C1247" i="1"/>
  <c r="D1246" i="1"/>
  <c r="C1246" i="1"/>
  <c r="D1245" i="1"/>
  <c r="C1245" i="1"/>
  <c r="D1244" i="1"/>
  <c r="G1244" i="1" s="1"/>
  <c r="C1244" i="1"/>
  <c r="D1243" i="1"/>
  <c r="C1243" i="1"/>
  <c r="D1242" i="1"/>
  <c r="C1242" i="1"/>
  <c r="D1241" i="1"/>
  <c r="C1241" i="1"/>
  <c r="D1240" i="1"/>
  <c r="C1240" i="1"/>
  <c r="D1239" i="1"/>
  <c r="C1239" i="1"/>
  <c r="D1238" i="1"/>
  <c r="C1238" i="1"/>
  <c r="D1237" i="1"/>
  <c r="C1237" i="1"/>
  <c r="D1236" i="1"/>
  <c r="G1236" i="1" s="1"/>
  <c r="C1236" i="1"/>
  <c r="D1235" i="1"/>
  <c r="C1235" i="1"/>
  <c r="D1234" i="1"/>
  <c r="C1234" i="1"/>
  <c r="D1233" i="1"/>
  <c r="C1233" i="1"/>
  <c r="D1232" i="1"/>
  <c r="C1232" i="1"/>
  <c r="D1231" i="1"/>
  <c r="C1231" i="1"/>
  <c r="D1230" i="1"/>
  <c r="C1230" i="1"/>
  <c r="D1229" i="1"/>
  <c r="G1229" i="1" s="1"/>
  <c r="C1229" i="1"/>
  <c r="G1228" i="1"/>
  <c r="D1228" i="1"/>
  <c r="C1228" i="1"/>
  <c r="H1228" i="1" s="1"/>
  <c r="D1227" i="1"/>
  <c r="C1227" i="1"/>
  <c r="D1226" i="1"/>
  <c r="C1226" i="1"/>
  <c r="D1225" i="1"/>
  <c r="G1225" i="1" s="1"/>
  <c r="C1225" i="1"/>
  <c r="D1224" i="1"/>
  <c r="C1224" i="1"/>
  <c r="D1223" i="1"/>
  <c r="D1221" i="1"/>
  <c r="G1221" i="1" s="1"/>
  <c r="C1221" i="1"/>
  <c r="D1220" i="1"/>
  <c r="G1220" i="1" s="1"/>
  <c r="C1220" i="1"/>
  <c r="D1219" i="1"/>
  <c r="D1218" i="1"/>
  <c r="C1218" i="1"/>
  <c r="D1217" i="1"/>
  <c r="C1217" i="1"/>
  <c r="D1216" i="1"/>
  <c r="G1213" i="1"/>
  <c r="D1213" i="1"/>
  <c r="C1213" i="1"/>
  <c r="H1213" i="1" s="1"/>
  <c r="D1212" i="1"/>
  <c r="C1212" i="1"/>
  <c r="D1211" i="1"/>
  <c r="C1211" i="1"/>
  <c r="D1210" i="1"/>
  <c r="C1210" i="1"/>
  <c r="D1209" i="1"/>
  <c r="G1209" i="1" s="1"/>
  <c r="C1209" i="1"/>
  <c r="G1208" i="1"/>
  <c r="D1208" i="1"/>
  <c r="C1208" i="1"/>
  <c r="D1207" i="1"/>
  <c r="C1207" i="1"/>
  <c r="D1206" i="1"/>
  <c r="C1206" i="1"/>
  <c r="D1205" i="1"/>
  <c r="C1205" i="1"/>
  <c r="D1204" i="1"/>
  <c r="G1204" i="1" s="1"/>
  <c r="C1204" i="1"/>
  <c r="D1203" i="1"/>
  <c r="C1203" i="1"/>
  <c r="D1202" i="1"/>
  <c r="C1202" i="1"/>
  <c r="D1201" i="1"/>
  <c r="G1201" i="1" s="1"/>
  <c r="C1201" i="1"/>
  <c r="G1200" i="1"/>
  <c r="D1200" i="1"/>
  <c r="C1200" i="1"/>
  <c r="D1199" i="1"/>
  <c r="C1199" i="1"/>
  <c r="D1198" i="1"/>
  <c r="C1198" i="1"/>
  <c r="D1197" i="1"/>
  <c r="G1197" i="1" s="1"/>
  <c r="C1197" i="1"/>
  <c r="G1196" i="1"/>
  <c r="D1196" i="1"/>
  <c r="C1196" i="1"/>
  <c r="H1196" i="1" s="1"/>
  <c r="D1195" i="1"/>
  <c r="C1195" i="1"/>
  <c r="D1194" i="1"/>
  <c r="C1194" i="1"/>
  <c r="G1193" i="1"/>
  <c r="D1193" i="1"/>
  <c r="C1193" i="1"/>
  <c r="H1193" i="1" s="1"/>
  <c r="D1192" i="1"/>
  <c r="C1192" i="1"/>
  <c r="D1191" i="1"/>
  <c r="C1191" i="1"/>
  <c r="D1190" i="1"/>
  <c r="C1190" i="1"/>
  <c r="D1189" i="1"/>
  <c r="C1189" i="1"/>
  <c r="D1188" i="1"/>
  <c r="C1188" i="1"/>
  <c r="H1188" i="1" s="1"/>
  <c r="D1187" i="1"/>
  <c r="C1187" i="1"/>
  <c r="D1186" i="1"/>
  <c r="C1186" i="1"/>
  <c r="D1185" i="1"/>
  <c r="G1185" i="1" s="1"/>
  <c r="C1185" i="1"/>
  <c r="G1184" i="1"/>
  <c r="D1184" i="1"/>
  <c r="C1184" i="1"/>
  <c r="H1184" i="1" s="1"/>
  <c r="D1182" i="1"/>
  <c r="C1182" i="1"/>
  <c r="D1181" i="1"/>
  <c r="G1181" i="1" s="1"/>
  <c r="C1181" i="1"/>
  <c r="G1180" i="1"/>
  <c r="D1180" i="1"/>
  <c r="C1180" i="1"/>
  <c r="H1180" i="1" s="1"/>
  <c r="D1179" i="1"/>
  <c r="C1179" i="1"/>
  <c r="D1178" i="1"/>
  <c r="C1178" i="1"/>
  <c r="D1177" i="1"/>
  <c r="G1177" i="1" s="1"/>
  <c r="C1177" i="1"/>
  <c r="H1177" i="1" s="1"/>
  <c r="G1176" i="1"/>
  <c r="D1176" i="1"/>
  <c r="C1176" i="1"/>
  <c r="H1176" i="1" s="1"/>
  <c r="D1175" i="1"/>
  <c r="C1175" i="1"/>
  <c r="D1174" i="1"/>
  <c r="C1174" i="1"/>
  <c r="D1173" i="1"/>
  <c r="G1173" i="1" s="1"/>
  <c r="C1173" i="1"/>
  <c r="G1172" i="1"/>
  <c r="D1172" i="1"/>
  <c r="C1172" i="1"/>
  <c r="H1172" i="1" s="1"/>
  <c r="D1171" i="1"/>
  <c r="C1171" i="1"/>
  <c r="D1170" i="1"/>
  <c r="C1170" i="1"/>
  <c r="D1169" i="1"/>
  <c r="G1169" i="1" s="1"/>
  <c r="C1169" i="1"/>
  <c r="D1168" i="1"/>
  <c r="C1168" i="1"/>
  <c r="H1168" i="1" s="1"/>
  <c r="D1167" i="1"/>
  <c r="C1167" i="1"/>
  <c r="D1166" i="1"/>
  <c r="C1166" i="1"/>
  <c r="D1165" i="1"/>
  <c r="C1165" i="1"/>
  <c r="H1165" i="1" s="1"/>
  <c r="D1164" i="1"/>
  <c r="C1164" i="1"/>
  <c r="H1164" i="1" s="1"/>
  <c r="D1163" i="1"/>
  <c r="C1163" i="1"/>
  <c r="D1162" i="1"/>
  <c r="C1162" i="1"/>
  <c r="D1161" i="1"/>
  <c r="C1161" i="1"/>
  <c r="H1161" i="1" s="1"/>
  <c r="D1160" i="1"/>
  <c r="C1160" i="1"/>
  <c r="D1159" i="1"/>
  <c r="C1159" i="1"/>
  <c r="D1158" i="1"/>
  <c r="C1158" i="1"/>
  <c r="D1156" i="1"/>
  <c r="C1156" i="1"/>
  <c r="D1155" i="1"/>
  <c r="C1155" i="1"/>
  <c r="D1151" i="1"/>
  <c r="G1151" i="1" s="1"/>
  <c r="C1151" i="1"/>
  <c r="D1150" i="1"/>
  <c r="C1150" i="1"/>
  <c r="H1150" i="1" s="1"/>
  <c r="D1149" i="1"/>
  <c r="C1149" i="1"/>
  <c r="D1148" i="1"/>
  <c r="C1148" i="1"/>
  <c r="D1147" i="1"/>
  <c r="G1147" i="1" s="1"/>
  <c r="C1147" i="1"/>
  <c r="D1146" i="1"/>
  <c r="C1146" i="1"/>
  <c r="D1145" i="1"/>
  <c r="C1145" i="1"/>
  <c r="D1144" i="1"/>
  <c r="C1144" i="1"/>
  <c r="D1143" i="1"/>
  <c r="C1143" i="1"/>
  <c r="H1143" i="1" s="1"/>
  <c r="G1142" i="1"/>
  <c r="D1142" i="1"/>
  <c r="C1142" i="1"/>
  <c r="H1142" i="1" s="1"/>
  <c r="D1141" i="1"/>
  <c r="C1141" i="1"/>
  <c r="D1140" i="1"/>
  <c r="C1140" i="1"/>
  <c r="D1139" i="1"/>
  <c r="C1139" i="1"/>
  <c r="D1138" i="1"/>
  <c r="C1138" i="1"/>
  <c r="D1137" i="1"/>
  <c r="C1137" i="1"/>
  <c r="D1136" i="1"/>
  <c r="C1136" i="1"/>
  <c r="D1135" i="1"/>
  <c r="G1135" i="1" s="1"/>
  <c r="C1135" i="1"/>
  <c r="G1134" i="1"/>
  <c r="D1134" i="1"/>
  <c r="C1134" i="1"/>
  <c r="H1134" i="1" s="1"/>
  <c r="D1133" i="1"/>
  <c r="C1133" i="1"/>
  <c r="D1132" i="1"/>
  <c r="C1132" i="1"/>
  <c r="D1131" i="1"/>
  <c r="G1131" i="1" s="1"/>
  <c r="C1131" i="1"/>
  <c r="D1130" i="1"/>
  <c r="C1130" i="1"/>
  <c r="H1130" i="1" s="1"/>
  <c r="D1129" i="1"/>
  <c r="C1129" i="1"/>
  <c r="D1128" i="1"/>
  <c r="C1128" i="1"/>
  <c r="D1127" i="1"/>
  <c r="C1127" i="1"/>
  <c r="H1127" i="1" s="1"/>
  <c r="D1126" i="1"/>
  <c r="C1126" i="1"/>
  <c r="H1126" i="1" s="1"/>
  <c r="D1125" i="1"/>
  <c r="C1125" i="1"/>
  <c r="D1124" i="1"/>
  <c r="C1124" i="1"/>
  <c r="D1123" i="1"/>
  <c r="C1123" i="1"/>
  <c r="D1122" i="1"/>
  <c r="C1122" i="1"/>
  <c r="D1121" i="1"/>
  <c r="C1121" i="1"/>
  <c r="D1120" i="1"/>
  <c r="C1120" i="1"/>
  <c r="D1119" i="1"/>
  <c r="C1119" i="1"/>
  <c r="D1118" i="1"/>
  <c r="G1118" i="1" s="1"/>
  <c r="C1118" i="1"/>
  <c r="D1117" i="1"/>
  <c r="C1117" i="1"/>
  <c r="D1116" i="1"/>
  <c r="C1116" i="1"/>
  <c r="D1115" i="1"/>
  <c r="C1115" i="1"/>
  <c r="D1114" i="1"/>
  <c r="G1114" i="1" s="1"/>
  <c r="C1114" i="1"/>
  <c r="D1113" i="1"/>
  <c r="C1113" i="1"/>
  <c r="D1112" i="1"/>
  <c r="D1111" i="1"/>
  <c r="G1111" i="1" s="1"/>
  <c r="C1111" i="1"/>
  <c r="D1110" i="1"/>
  <c r="C1110" i="1"/>
  <c r="H1110" i="1" s="1"/>
  <c r="D1109" i="1"/>
  <c r="C1109" i="1"/>
  <c r="D1108" i="1"/>
  <c r="C1108" i="1"/>
  <c r="D1107" i="1"/>
  <c r="G1107" i="1" s="1"/>
  <c r="C1107" i="1"/>
  <c r="D1106" i="1"/>
  <c r="C1106" i="1"/>
  <c r="H1106" i="1" s="1"/>
  <c r="D1105" i="1"/>
  <c r="C1105" i="1"/>
  <c r="D1104" i="1"/>
  <c r="C1104" i="1"/>
  <c r="D1103" i="1"/>
  <c r="G1103" i="1" s="1"/>
  <c r="C1103" i="1"/>
  <c r="D1102" i="1"/>
  <c r="C1102" i="1"/>
  <c r="D1101" i="1"/>
  <c r="C1101" i="1"/>
  <c r="D1100" i="1"/>
  <c r="C1100" i="1"/>
  <c r="D1099" i="1"/>
  <c r="C1099" i="1"/>
  <c r="H1099" i="1" s="1"/>
  <c r="G1098" i="1"/>
  <c r="D1098" i="1"/>
  <c r="C1098" i="1"/>
  <c r="H1098" i="1" s="1"/>
  <c r="D1097" i="1"/>
  <c r="C1097" i="1"/>
  <c r="D1096" i="1"/>
  <c r="D1095" i="1"/>
  <c r="C1095" i="1"/>
  <c r="D1094" i="1"/>
  <c r="C1094" i="1"/>
  <c r="D1093" i="1"/>
  <c r="C1093" i="1"/>
  <c r="D1092" i="1"/>
  <c r="C1092" i="1"/>
  <c r="G1091" i="1"/>
  <c r="D1091" i="1"/>
  <c r="C1091" i="1"/>
  <c r="H1091" i="1" s="1"/>
  <c r="D1090" i="1"/>
  <c r="C1090" i="1"/>
  <c r="D1089" i="1"/>
  <c r="C1089" i="1"/>
  <c r="D1088" i="1"/>
  <c r="C1088" i="1"/>
  <c r="G1087" i="1"/>
  <c r="D1087" i="1"/>
  <c r="C1087" i="1"/>
  <c r="H1087" i="1" s="1"/>
  <c r="D1086" i="1"/>
  <c r="C1086" i="1"/>
  <c r="H1086" i="1" s="1"/>
  <c r="D1085" i="1"/>
  <c r="C1085" i="1"/>
  <c r="D1084" i="1"/>
  <c r="C1084" i="1"/>
  <c r="D1083" i="1"/>
  <c r="C1083" i="1"/>
  <c r="H1083" i="1" s="1"/>
  <c r="D1082" i="1"/>
  <c r="G1082" i="1" s="1"/>
  <c r="C1082" i="1"/>
  <c r="D1081" i="1"/>
  <c r="C1081" i="1"/>
  <c r="D1080" i="1"/>
  <c r="C1080" i="1"/>
  <c r="D1079" i="1"/>
  <c r="C1079" i="1"/>
  <c r="D1078" i="1"/>
  <c r="C1078" i="1"/>
  <c r="H1078" i="1" s="1"/>
  <c r="D1077" i="1"/>
  <c r="C1077" i="1"/>
  <c r="D1076" i="1"/>
  <c r="C1076" i="1"/>
  <c r="H1076" i="1" s="1"/>
  <c r="D1075" i="1"/>
  <c r="C1075" i="1"/>
  <c r="D1074" i="1"/>
  <c r="C1074" i="1"/>
  <c r="H1074" i="1" s="1"/>
  <c r="D1073" i="1"/>
  <c r="C1073" i="1"/>
  <c r="D1072" i="1"/>
  <c r="C1072" i="1"/>
  <c r="H1072" i="1" s="1"/>
  <c r="D1071" i="1"/>
  <c r="C1071" i="1"/>
  <c r="D1070" i="1"/>
  <c r="C1070" i="1"/>
  <c r="H1070" i="1" s="1"/>
  <c r="D1069" i="1"/>
  <c r="C1069" i="1"/>
  <c r="D1068" i="1"/>
  <c r="C1068" i="1"/>
  <c r="H1068" i="1" s="1"/>
  <c r="D1067" i="1"/>
  <c r="C1067" i="1"/>
  <c r="D1066" i="1"/>
  <c r="C1066" i="1"/>
  <c r="H1066" i="1" s="1"/>
  <c r="C1065" i="1"/>
  <c r="D1064" i="1"/>
  <c r="C1064" i="1"/>
  <c r="G1063" i="1"/>
  <c r="D1063" i="1"/>
  <c r="C1063" i="1"/>
  <c r="H1063" i="1" s="1"/>
  <c r="D1062" i="1"/>
  <c r="C1062" i="1"/>
  <c r="D1061" i="1"/>
  <c r="C1061" i="1"/>
  <c r="H1061" i="1" s="1"/>
  <c r="G1060" i="1"/>
  <c r="D1060" i="1"/>
  <c r="C1060" i="1"/>
  <c r="H1060" i="1" s="1"/>
  <c r="D1059" i="1"/>
  <c r="C1059" i="1"/>
  <c r="H1059" i="1" s="1"/>
  <c r="D1058" i="1"/>
  <c r="C1058" i="1"/>
  <c r="D1057" i="1"/>
  <c r="G1057" i="1" s="1"/>
  <c r="C1057" i="1"/>
  <c r="D1056" i="1"/>
  <c r="C1056" i="1"/>
  <c r="D1055" i="1"/>
  <c r="C1055" i="1"/>
  <c r="D1054" i="1"/>
  <c r="G1054" i="1" s="1"/>
  <c r="C1054" i="1"/>
  <c r="D1053" i="1"/>
  <c r="C1053" i="1"/>
  <c r="H1053" i="1" s="1"/>
  <c r="D1052" i="1"/>
  <c r="G1052" i="1" s="1"/>
  <c r="C1052" i="1"/>
  <c r="G1051" i="1"/>
  <c r="D1051" i="1"/>
  <c r="C1051" i="1"/>
  <c r="H1051" i="1" s="1"/>
  <c r="D1050" i="1"/>
  <c r="C1050" i="1"/>
  <c r="H1050" i="1" s="1"/>
  <c r="G1049" i="1"/>
  <c r="D1049" i="1"/>
  <c r="C1049" i="1"/>
  <c r="H1049" i="1" s="1"/>
  <c r="D1048" i="1"/>
  <c r="C1048" i="1"/>
  <c r="H1048" i="1" s="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H948" i="1" s="1"/>
  <c r="D947" i="1"/>
  <c r="C947" i="1"/>
  <c r="H947" i="1" s="1"/>
  <c r="D946" i="1"/>
  <c r="C946" i="1"/>
  <c r="D945" i="1"/>
  <c r="C945" i="1"/>
  <c r="H944" i="1"/>
  <c r="D944" i="1"/>
  <c r="C944" i="1"/>
  <c r="D943" i="1"/>
  <c r="C943" i="1"/>
  <c r="H943" i="1" s="1"/>
  <c r="D942" i="1"/>
  <c r="C942" i="1"/>
  <c r="D941" i="1"/>
  <c r="C941" i="1"/>
  <c r="D940" i="1"/>
  <c r="C940" i="1"/>
  <c r="H940" i="1" s="1"/>
  <c r="H939" i="1"/>
  <c r="D939" i="1"/>
  <c r="C939" i="1"/>
  <c r="D938" i="1"/>
  <c r="C938" i="1"/>
  <c r="D937" i="1"/>
  <c r="C937" i="1"/>
  <c r="D936" i="1"/>
  <c r="H936" i="1" s="1"/>
  <c r="C936" i="1"/>
  <c r="D935" i="1"/>
  <c r="C935" i="1"/>
  <c r="D934" i="1"/>
  <c r="C934" i="1"/>
  <c r="D933" i="1"/>
  <c r="C933" i="1"/>
  <c r="H932" i="1"/>
  <c r="D932" i="1"/>
  <c r="C932" i="1"/>
  <c r="H931" i="1"/>
  <c r="D931" i="1"/>
  <c r="C931" i="1"/>
  <c r="D930" i="1"/>
  <c r="C930" i="1"/>
  <c r="D929" i="1"/>
  <c r="C929" i="1"/>
  <c r="D928" i="1"/>
  <c r="H928" i="1" s="1"/>
  <c r="C928" i="1"/>
  <c r="D927" i="1"/>
  <c r="C927" i="1"/>
  <c r="H927" i="1" s="1"/>
  <c r="D926" i="1"/>
  <c r="C926" i="1"/>
  <c r="D925" i="1"/>
  <c r="C925" i="1"/>
  <c r="D924" i="1"/>
  <c r="C924" i="1"/>
  <c r="H924" i="1" s="1"/>
  <c r="D923" i="1"/>
  <c r="H923" i="1" s="1"/>
  <c r="C923" i="1"/>
  <c r="D922" i="1"/>
  <c r="C922" i="1"/>
  <c r="D921" i="1"/>
  <c r="C921" i="1"/>
  <c r="D920" i="1"/>
  <c r="C920" i="1"/>
  <c r="H920" i="1" s="1"/>
  <c r="D919" i="1"/>
  <c r="C919" i="1"/>
  <c r="H919" i="1" s="1"/>
  <c r="D918" i="1"/>
  <c r="C918" i="1"/>
  <c r="D917" i="1"/>
  <c r="C917" i="1"/>
  <c r="H916" i="1"/>
  <c r="D916" i="1"/>
  <c r="C916" i="1"/>
  <c r="H915" i="1"/>
  <c r="D915" i="1"/>
  <c r="C915" i="1"/>
  <c r="D914" i="1"/>
  <c r="C914" i="1"/>
  <c r="D913" i="1"/>
  <c r="C913" i="1"/>
  <c r="D912" i="1"/>
  <c r="H912" i="1" s="1"/>
  <c r="C912" i="1"/>
  <c r="D911" i="1"/>
  <c r="C911" i="1"/>
  <c r="H911" i="1" s="1"/>
  <c r="D910" i="1"/>
  <c r="C910" i="1"/>
  <c r="D909" i="1"/>
  <c r="C909" i="1"/>
  <c r="D908" i="1"/>
  <c r="C908" i="1"/>
  <c r="H908" i="1" s="1"/>
  <c r="D907" i="1"/>
  <c r="H907" i="1" s="1"/>
  <c r="C907" i="1"/>
  <c r="D906" i="1"/>
  <c r="C906" i="1"/>
  <c r="D905" i="1"/>
  <c r="C905" i="1"/>
  <c r="D904" i="1"/>
  <c r="C904" i="1"/>
  <c r="H904" i="1" s="1"/>
  <c r="D903" i="1"/>
  <c r="C903" i="1"/>
  <c r="H903" i="1" s="1"/>
  <c r="D902" i="1"/>
  <c r="C902" i="1"/>
  <c r="D901" i="1"/>
  <c r="C901" i="1"/>
  <c r="H900" i="1"/>
  <c r="D900" i="1"/>
  <c r="C900" i="1"/>
  <c r="H899" i="1"/>
  <c r="D899" i="1"/>
  <c r="C899" i="1"/>
  <c r="D898" i="1"/>
  <c r="C898" i="1"/>
  <c r="D897" i="1"/>
  <c r="C897" i="1"/>
  <c r="D896" i="1"/>
  <c r="H896" i="1" s="1"/>
  <c r="C896" i="1"/>
  <c r="D895" i="1"/>
  <c r="C895" i="1"/>
  <c r="H895" i="1" s="1"/>
  <c r="D894" i="1"/>
  <c r="C894" i="1"/>
  <c r="D893" i="1"/>
  <c r="C893" i="1"/>
  <c r="D892" i="1"/>
  <c r="C892" i="1"/>
  <c r="H892" i="1" s="1"/>
  <c r="D891" i="1"/>
  <c r="H891" i="1" s="1"/>
  <c r="C891" i="1"/>
  <c r="D890" i="1"/>
  <c r="C890" i="1"/>
  <c r="D889" i="1"/>
  <c r="C889" i="1"/>
  <c r="D888" i="1"/>
  <c r="C888" i="1"/>
  <c r="H888" i="1" s="1"/>
  <c r="D887" i="1"/>
  <c r="C887" i="1"/>
  <c r="H887" i="1" s="1"/>
  <c r="D886" i="1"/>
  <c r="C886" i="1"/>
  <c r="D885" i="1"/>
  <c r="C885" i="1"/>
  <c r="H884" i="1"/>
  <c r="D884" i="1"/>
  <c r="C884" i="1"/>
  <c r="H883" i="1"/>
  <c r="D883" i="1"/>
  <c r="C883" i="1"/>
  <c r="D882" i="1"/>
  <c r="C882" i="1"/>
  <c r="D881" i="1"/>
  <c r="C881" i="1"/>
  <c r="D880" i="1"/>
  <c r="H880" i="1" s="1"/>
  <c r="C880" i="1"/>
  <c r="D879" i="1"/>
  <c r="C879" i="1"/>
  <c r="H879" i="1" s="1"/>
  <c r="D878" i="1"/>
  <c r="C878" i="1"/>
  <c r="D877" i="1"/>
  <c r="C877" i="1"/>
  <c r="D876" i="1"/>
  <c r="C876" i="1"/>
  <c r="H876" i="1" s="1"/>
  <c r="D875" i="1"/>
  <c r="H875" i="1" s="1"/>
  <c r="C875" i="1"/>
  <c r="D874" i="1"/>
  <c r="C874" i="1"/>
  <c r="D873" i="1"/>
  <c r="C873" i="1"/>
  <c r="D872" i="1"/>
  <c r="C872" i="1"/>
  <c r="H872" i="1" s="1"/>
  <c r="D871" i="1"/>
  <c r="C871" i="1"/>
  <c r="H871" i="1" s="1"/>
  <c r="D870" i="1"/>
  <c r="C870" i="1"/>
  <c r="D869" i="1"/>
  <c r="C869" i="1"/>
  <c r="H868" i="1"/>
  <c r="D868" i="1"/>
  <c r="C868" i="1"/>
  <c r="H867" i="1"/>
  <c r="D867" i="1"/>
  <c r="C867" i="1"/>
  <c r="D866" i="1"/>
  <c r="C866" i="1"/>
  <c r="D865" i="1"/>
  <c r="C865" i="1"/>
  <c r="D864" i="1"/>
  <c r="H864" i="1" s="1"/>
  <c r="C864" i="1"/>
  <c r="D863" i="1"/>
  <c r="C863" i="1"/>
  <c r="H863" i="1" s="1"/>
  <c r="D862" i="1"/>
  <c r="C862" i="1"/>
  <c r="D861" i="1"/>
  <c r="C861" i="1"/>
  <c r="D860" i="1"/>
  <c r="C860" i="1"/>
  <c r="H860" i="1" s="1"/>
  <c r="D859" i="1"/>
  <c r="H859" i="1" s="1"/>
  <c r="C859" i="1"/>
  <c r="D858" i="1"/>
  <c r="C858" i="1"/>
  <c r="D857" i="1"/>
  <c r="C857" i="1"/>
  <c r="D856" i="1"/>
  <c r="C856" i="1"/>
  <c r="H856" i="1" s="1"/>
  <c r="D855" i="1"/>
  <c r="H855" i="1" s="1"/>
  <c r="C855" i="1"/>
  <c r="D854" i="1"/>
  <c r="C854" i="1"/>
  <c r="D853" i="1"/>
  <c r="C853" i="1"/>
  <c r="H852" i="1"/>
  <c r="D852" i="1"/>
  <c r="C852" i="1"/>
  <c r="D851" i="1"/>
  <c r="C851" i="1"/>
  <c r="H851" i="1" s="1"/>
  <c r="D850" i="1"/>
  <c r="C850" i="1"/>
  <c r="D849" i="1"/>
  <c r="C849" i="1"/>
  <c r="H848" i="1"/>
  <c r="D848" i="1"/>
  <c r="C848" i="1"/>
  <c r="D847" i="1"/>
  <c r="C847" i="1"/>
  <c r="H847" i="1" s="1"/>
  <c r="D846" i="1"/>
  <c r="C846" i="1"/>
  <c r="D845" i="1"/>
  <c r="C845" i="1"/>
  <c r="D844" i="1"/>
  <c r="C844" i="1"/>
  <c r="H844" i="1" s="1"/>
  <c r="D843" i="1"/>
  <c r="H843" i="1" s="1"/>
  <c r="C843" i="1"/>
  <c r="D842" i="1"/>
  <c r="C842" i="1"/>
  <c r="D841" i="1"/>
  <c r="C841" i="1"/>
  <c r="D840" i="1"/>
  <c r="C840" i="1"/>
  <c r="H840" i="1" s="1"/>
  <c r="D839" i="1"/>
  <c r="C839" i="1"/>
  <c r="H839" i="1" s="1"/>
  <c r="D838" i="1"/>
  <c r="C838" i="1"/>
  <c r="D837" i="1"/>
  <c r="C837" i="1"/>
  <c r="H836" i="1"/>
  <c r="D836" i="1"/>
  <c r="C836" i="1"/>
  <c r="D835" i="1"/>
  <c r="C835" i="1"/>
  <c r="H835" i="1" s="1"/>
  <c r="D834" i="1"/>
  <c r="C834" i="1"/>
  <c r="D833" i="1"/>
  <c r="C833" i="1"/>
  <c r="H832" i="1"/>
  <c r="D832" i="1"/>
  <c r="C832" i="1"/>
  <c r="D831" i="1"/>
  <c r="C831" i="1"/>
  <c r="H831" i="1" s="1"/>
  <c r="D830" i="1"/>
  <c r="C830" i="1"/>
  <c r="D829" i="1"/>
  <c r="C829" i="1"/>
  <c r="D828" i="1"/>
  <c r="C828" i="1"/>
  <c r="H828" i="1" s="1"/>
  <c r="D827" i="1"/>
  <c r="H827" i="1" s="1"/>
  <c r="C827" i="1"/>
  <c r="D826" i="1"/>
  <c r="C826" i="1"/>
  <c r="D825" i="1"/>
  <c r="C825" i="1"/>
  <c r="D824" i="1"/>
  <c r="C824" i="1"/>
  <c r="H824" i="1" s="1"/>
  <c r="D823" i="1"/>
  <c r="C823" i="1"/>
  <c r="H823" i="1" s="1"/>
  <c r="D822" i="1"/>
  <c r="C822" i="1"/>
  <c r="D821" i="1"/>
  <c r="C821" i="1"/>
  <c r="H820" i="1"/>
  <c r="D820" i="1"/>
  <c r="C820" i="1"/>
  <c r="D819" i="1"/>
  <c r="C819" i="1"/>
  <c r="H819" i="1" s="1"/>
  <c r="D818" i="1"/>
  <c r="C818" i="1"/>
  <c r="D817" i="1"/>
  <c r="C817" i="1"/>
  <c r="H816" i="1"/>
  <c r="D816" i="1"/>
  <c r="C816" i="1"/>
  <c r="D815" i="1"/>
  <c r="C815" i="1"/>
  <c r="H815" i="1" s="1"/>
  <c r="D814" i="1"/>
  <c r="C814" i="1"/>
  <c r="D813" i="1"/>
  <c r="C813" i="1"/>
  <c r="D812" i="1"/>
  <c r="C812" i="1"/>
  <c r="H812" i="1" s="1"/>
  <c r="D811" i="1"/>
  <c r="H811" i="1" s="1"/>
  <c r="C811" i="1"/>
  <c r="D810" i="1"/>
  <c r="C810" i="1"/>
  <c r="D809" i="1"/>
  <c r="C809" i="1"/>
  <c r="D808" i="1"/>
  <c r="C808" i="1"/>
  <c r="H808" i="1" s="1"/>
  <c r="D807" i="1"/>
  <c r="H807" i="1" s="1"/>
  <c r="C807" i="1"/>
  <c r="D806" i="1"/>
  <c r="C806" i="1"/>
  <c r="D805" i="1"/>
  <c r="C805" i="1"/>
  <c r="H804" i="1"/>
  <c r="D804" i="1"/>
  <c r="C804" i="1"/>
  <c r="D803" i="1"/>
  <c r="C803" i="1"/>
  <c r="H803" i="1" s="1"/>
  <c r="D802" i="1"/>
  <c r="C802" i="1"/>
  <c r="D801" i="1"/>
  <c r="C801" i="1"/>
  <c r="H800" i="1"/>
  <c r="D800" i="1"/>
  <c r="C800" i="1"/>
  <c r="D799" i="1"/>
  <c r="C799" i="1"/>
  <c r="H799" i="1" s="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H653" i="1" s="1"/>
  <c r="D652" i="1"/>
  <c r="C652" i="1"/>
  <c r="D651" i="1"/>
  <c r="C651" i="1"/>
  <c r="H651" i="1" s="1"/>
  <c r="D650" i="1"/>
  <c r="C650" i="1"/>
  <c r="D649" i="1"/>
  <c r="C649" i="1"/>
  <c r="H649" i="1" s="1"/>
  <c r="D648" i="1"/>
  <c r="C648" i="1"/>
  <c r="D647" i="1"/>
  <c r="C647" i="1"/>
  <c r="H647" i="1" s="1"/>
  <c r="D646" i="1"/>
  <c r="C646" i="1"/>
  <c r="D645" i="1"/>
  <c r="C645" i="1"/>
  <c r="H645" i="1" s="1"/>
  <c r="D644" i="1"/>
  <c r="C644" i="1"/>
  <c r="D643" i="1"/>
  <c r="C643" i="1"/>
  <c r="H643" i="1" s="1"/>
  <c r="D642" i="1"/>
  <c r="C642" i="1"/>
  <c r="D641" i="1"/>
  <c r="C641" i="1"/>
  <c r="D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D586" i="1"/>
  <c r="C586" i="1"/>
  <c r="D585" i="1"/>
  <c r="C585" i="1"/>
  <c r="D584" i="1"/>
  <c r="C584" i="1"/>
  <c r="D583" i="1"/>
  <c r="C583" i="1"/>
  <c r="D582" i="1"/>
  <c r="C582" i="1"/>
  <c r="D581" i="1"/>
  <c r="C581" i="1"/>
  <c r="D580" i="1"/>
  <c r="C580"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H555" i="1" s="1"/>
  <c r="D554" i="1"/>
  <c r="G554" i="1" s="1"/>
  <c r="C554" i="1"/>
  <c r="H554" i="1" s="1"/>
  <c r="D553" i="1"/>
  <c r="G553" i="1" s="1"/>
  <c r="C553" i="1"/>
  <c r="D552" i="1"/>
  <c r="C552" i="1"/>
  <c r="H552" i="1" s="1"/>
  <c r="D551" i="1"/>
  <c r="C551" i="1"/>
  <c r="H551" i="1" s="1"/>
  <c r="D550" i="1"/>
  <c r="G550" i="1" s="1"/>
  <c r="C550" i="1"/>
  <c r="H550" i="1" s="1"/>
  <c r="D549" i="1"/>
  <c r="G549" i="1" s="1"/>
  <c r="C549" i="1"/>
  <c r="D548" i="1"/>
  <c r="C548" i="1"/>
  <c r="H548" i="1" s="1"/>
  <c r="D547" i="1"/>
  <c r="C547" i="1"/>
  <c r="H547" i="1" s="1"/>
  <c r="D546" i="1"/>
  <c r="G546" i="1" s="1"/>
  <c r="C546" i="1"/>
  <c r="H546" i="1" s="1"/>
  <c r="D545" i="1"/>
  <c r="G545" i="1" s="1"/>
  <c r="C545" i="1"/>
  <c r="D544" i="1"/>
  <c r="C544" i="1"/>
  <c r="H544" i="1" s="1"/>
  <c r="D543" i="1"/>
  <c r="C543" i="1"/>
  <c r="H543" i="1" s="1"/>
  <c r="D542" i="1"/>
  <c r="C542" i="1"/>
  <c r="H542" i="1" s="1"/>
  <c r="D541" i="1"/>
  <c r="G541" i="1" s="1"/>
  <c r="C541" i="1"/>
  <c r="D540" i="1"/>
  <c r="C540" i="1"/>
  <c r="H540" i="1" s="1"/>
  <c r="D539" i="1"/>
  <c r="C539" i="1"/>
  <c r="H539" i="1" s="1"/>
  <c r="D538" i="1"/>
  <c r="C538" i="1"/>
  <c r="H538" i="1" s="1"/>
  <c r="D537" i="1"/>
  <c r="G537" i="1" s="1"/>
  <c r="C537" i="1"/>
  <c r="D536" i="1"/>
  <c r="C536" i="1"/>
  <c r="H536" i="1" s="1"/>
  <c r="D535" i="1"/>
  <c r="C535" i="1"/>
  <c r="H535" i="1" s="1"/>
  <c r="D534" i="1"/>
  <c r="C534" i="1"/>
  <c r="H534" i="1" s="1"/>
  <c r="D533" i="1"/>
  <c r="G533" i="1" s="1"/>
  <c r="C533" i="1"/>
  <c r="D532" i="1"/>
  <c r="C532" i="1"/>
  <c r="H532" i="1" s="1"/>
  <c r="D531" i="1"/>
  <c r="C531" i="1"/>
  <c r="H531" i="1" s="1"/>
  <c r="D530" i="1"/>
  <c r="C530" i="1"/>
  <c r="H530" i="1" s="1"/>
  <c r="C529" i="1"/>
  <c r="D528" i="1"/>
  <c r="C528" i="1"/>
  <c r="H528" i="1" s="1"/>
  <c r="D527" i="1"/>
  <c r="C527" i="1"/>
  <c r="H527" i="1" s="1"/>
  <c r="D526" i="1"/>
  <c r="C526" i="1"/>
  <c r="H526" i="1" s="1"/>
  <c r="D525" i="1"/>
  <c r="G525" i="1" s="1"/>
  <c r="C525" i="1"/>
  <c r="D524" i="1"/>
  <c r="C524" i="1"/>
  <c r="H524" i="1" s="1"/>
  <c r="D521" i="1"/>
  <c r="C521" i="1"/>
  <c r="H521" i="1" s="1"/>
  <c r="D520" i="1"/>
  <c r="C520" i="1"/>
  <c r="H520" i="1" s="1"/>
  <c r="D519" i="1"/>
  <c r="G519" i="1" s="1"/>
  <c r="C519" i="1"/>
  <c r="D518" i="1"/>
  <c r="C518" i="1"/>
  <c r="H518" i="1" s="1"/>
  <c r="D517" i="1"/>
  <c r="C517" i="1"/>
  <c r="H517" i="1" s="1"/>
  <c r="D516" i="1"/>
  <c r="C516" i="1"/>
  <c r="H516" i="1" s="1"/>
  <c r="D515" i="1"/>
  <c r="G515" i="1" s="1"/>
  <c r="C515" i="1"/>
  <c r="D514" i="1"/>
  <c r="C514" i="1"/>
  <c r="H514" i="1" s="1"/>
  <c r="D513" i="1"/>
  <c r="C513" i="1"/>
  <c r="H513" i="1" s="1"/>
  <c r="D512" i="1"/>
  <c r="C512" i="1"/>
  <c r="H512" i="1" s="1"/>
  <c r="D511" i="1"/>
  <c r="G511" i="1" s="1"/>
  <c r="C511" i="1"/>
  <c r="D510" i="1"/>
  <c r="C510" i="1"/>
  <c r="H510" i="1" s="1"/>
  <c r="D508" i="1"/>
  <c r="G508" i="1" s="1"/>
  <c r="C508" i="1"/>
  <c r="D507" i="1"/>
  <c r="G507" i="1" s="1"/>
  <c r="C507" i="1"/>
  <c r="D506" i="1"/>
  <c r="G506" i="1" s="1"/>
  <c r="C506" i="1"/>
  <c r="H506" i="1" s="1"/>
  <c r="D505" i="1"/>
  <c r="C505" i="1"/>
  <c r="H505" i="1" s="1"/>
  <c r="D504" i="1"/>
  <c r="G504" i="1" s="1"/>
  <c r="C504" i="1"/>
  <c r="D503" i="1"/>
  <c r="G503" i="1" s="1"/>
  <c r="C503" i="1"/>
  <c r="D502" i="1"/>
  <c r="G502" i="1" s="1"/>
  <c r="C502" i="1"/>
  <c r="H502" i="1" s="1"/>
  <c r="D501" i="1"/>
  <c r="C501" i="1"/>
  <c r="H501" i="1" s="1"/>
  <c r="D500" i="1"/>
  <c r="G500" i="1" s="1"/>
  <c r="C500" i="1"/>
  <c r="D499" i="1"/>
  <c r="G499" i="1" s="1"/>
  <c r="C499" i="1"/>
  <c r="D498" i="1"/>
  <c r="C498" i="1"/>
  <c r="H498" i="1" s="1"/>
  <c r="D497" i="1"/>
  <c r="C497" i="1"/>
  <c r="H497" i="1" s="1"/>
  <c r="D496" i="1"/>
  <c r="H496" i="1" s="1"/>
  <c r="C496" i="1"/>
  <c r="D495" i="1"/>
  <c r="H495" i="1" s="1"/>
  <c r="C495" i="1"/>
  <c r="D494" i="1"/>
  <c r="C494" i="1"/>
  <c r="D493" i="1"/>
  <c r="C493" i="1"/>
  <c r="D492" i="1"/>
  <c r="H492" i="1" s="1"/>
  <c r="C492" i="1"/>
  <c r="D491" i="1"/>
  <c r="H491" i="1" s="1"/>
  <c r="C491" i="1"/>
  <c r="D490" i="1"/>
  <c r="H490" i="1" s="1"/>
  <c r="C490" i="1"/>
  <c r="D489" i="1"/>
  <c r="C489" i="1"/>
  <c r="D488" i="1"/>
  <c r="H488" i="1" s="1"/>
  <c r="C488" i="1"/>
  <c r="D487" i="1"/>
  <c r="H487" i="1" s="1"/>
  <c r="C487" i="1"/>
  <c r="D486" i="1"/>
  <c r="H486" i="1" s="1"/>
  <c r="C486" i="1"/>
  <c r="D485" i="1"/>
  <c r="C485" i="1"/>
  <c r="D484" i="1"/>
  <c r="H484" i="1" s="1"/>
  <c r="C484" i="1"/>
  <c r="D483" i="1"/>
  <c r="H483" i="1" s="1"/>
  <c r="C483" i="1"/>
  <c r="D482" i="1"/>
  <c r="H482" i="1" s="1"/>
  <c r="C482" i="1"/>
  <c r="D481" i="1"/>
  <c r="C481" i="1"/>
  <c r="D480" i="1"/>
  <c r="H480" i="1" s="1"/>
  <c r="C480" i="1"/>
  <c r="D479" i="1"/>
  <c r="H479" i="1" s="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H439" i="1" s="1"/>
  <c r="C439" i="1"/>
  <c r="D438" i="1"/>
  <c r="C438" i="1"/>
  <c r="D437" i="1"/>
  <c r="C437" i="1"/>
  <c r="D436" i="1"/>
  <c r="C436" i="1"/>
  <c r="D435" i="1"/>
  <c r="H435" i="1" s="1"/>
  <c r="C435" i="1"/>
  <c r="D434" i="1"/>
  <c r="C434" i="1"/>
  <c r="D433" i="1"/>
  <c r="C433" i="1"/>
  <c r="D432" i="1"/>
  <c r="H432" i="1" s="1"/>
  <c r="C432" i="1"/>
  <c r="D431" i="1"/>
  <c r="H431" i="1" s="1"/>
  <c r="C431" i="1"/>
  <c r="D430" i="1"/>
  <c r="C430" i="1"/>
  <c r="D429" i="1"/>
  <c r="C429" i="1"/>
  <c r="D428" i="1"/>
  <c r="H428" i="1" s="1"/>
  <c r="C428" i="1"/>
  <c r="D427" i="1"/>
  <c r="H427" i="1" s="1"/>
  <c r="C427" i="1"/>
  <c r="D426" i="1"/>
  <c r="C426" i="1"/>
  <c r="D425" i="1"/>
  <c r="C425" i="1"/>
  <c r="D424" i="1"/>
  <c r="H424" i="1" s="1"/>
  <c r="C424" i="1"/>
  <c r="D423" i="1"/>
  <c r="H423" i="1" s="1"/>
  <c r="C423" i="1"/>
  <c r="D422" i="1"/>
  <c r="C422" i="1"/>
  <c r="D421" i="1"/>
  <c r="C421" i="1"/>
  <c r="D420" i="1"/>
  <c r="H420" i="1" s="1"/>
  <c r="C420" i="1"/>
  <c r="D419" i="1"/>
  <c r="H419" i="1" s="1"/>
  <c r="C419" i="1"/>
  <c r="D418" i="1"/>
  <c r="C418" i="1"/>
  <c r="D417" i="1"/>
  <c r="C417" i="1"/>
  <c r="D416" i="1"/>
  <c r="D415" i="1"/>
  <c r="D413" i="1"/>
  <c r="C413" i="1"/>
  <c r="D412" i="1"/>
  <c r="C412" i="1"/>
  <c r="D411" i="1"/>
  <c r="H411" i="1" s="1"/>
  <c r="C411" i="1"/>
  <c r="D406" i="1"/>
  <c r="C406" i="1"/>
  <c r="D405" i="1"/>
  <c r="C405" i="1"/>
  <c r="D404" i="1"/>
  <c r="H404" i="1" s="1"/>
  <c r="C404" i="1"/>
  <c r="D401" i="1"/>
  <c r="H401" i="1" s="1"/>
  <c r="C401" i="1"/>
  <c r="D400" i="1"/>
  <c r="C400" i="1"/>
  <c r="D399" i="1"/>
  <c r="C399" i="1"/>
  <c r="D398" i="1"/>
  <c r="H398" i="1" s="1"/>
  <c r="C398" i="1"/>
  <c r="D397" i="1"/>
  <c r="H397" i="1" s="1"/>
  <c r="C397" i="1"/>
  <c r="D396" i="1"/>
  <c r="C396" i="1"/>
  <c r="D395" i="1"/>
  <c r="C395" i="1"/>
  <c r="D394" i="1"/>
  <c r="H394" i="1" s="1"/>
  <c r="C394" i="1"/>
  <c r="D393" i="1"/>
  <c r="H393" i="1" s="1"/>
  <c r="C393" i="1"/>
  <c r="D392" i="1"/>
  <c r="C392" i="1"/>
  <c r="D391" i="1"/>
  <c r="C391" i="1"/>
  <c r="D390" i="1"/>
  <c r="H390" i="1" s="1"/>
  <c r="C390" i="1"/>
  <c r="D389" i="1"/>
  <c r="H389" i="1" s="1"/>
  <c r="C389" i="1"/>
  <c r="D388" i="1"/>
  <c r="C388" i="1"/>
  <c r="D387" i="1"/>
  <c r="C387" i="1"/>
  <c r="D386" i="1"/>
  <c r="D385" i="1"/>
  <c r="C385" i="1"/>
  <c r="D384" i="1"/>
  <c r="H384" i="1" s="1"/>
  <c r="C384" i="1"/>
  <c r="D383" i="1"/>
  <c r="H383" i="1" s="1"/>
  <c r="C383" i="1"/>
  <c r="D382" i="1"/>
  <c r="H382" i="1" s="1"/>
  <c r="C382" i="1"/>
  <c r="D381" i="1"/>
  <c r="C381" i="1"/>
  <c r="D380" i="1"/>
  <c r="H380" i="1" s="1"/>
  <c r="C380" i="1"/>
  <c r="D379" i="1"/>
  <c r="H379" i="1" s="1"/>
  <c r="C379" i="1"/>
  <c r="D378" i="1"/>
  <c r="H378" i="1" s="1"/>
  <c r="C378" i="1"/>
  <c r="D377" i="1"/>
  <c r="C377" i="1"/>
  <c r="D376" i="1"/>
  <c r="H376" i="1" s="1"/>
  <c r="C376" i="1"/>
  <c r="D375" i="1"/>
  <c r="H375" i="1" s="1"/>
  <c r="C375" i="1"/>
  <c r="D374" i="1"/>
  <c r="H374" i="1" s="1"/>
  <c r="C374" i="1"/>
  <c r="D373" i="1"/>
  <c r="C373" i="1"/>
  <c r="D372" i="1"/>
  <c r="H372" i="1" s="1"/>
  <c r="C372" i="1"/>
  <c r="D371" i="1"/>
  <c r="H371" i="1" s="1"/>
  <c r="C371" i="1"/>
  <c r="D370" i="1"/>
  <c r="H370" i="1" s="1"/>
  <c r="C370" i="1"/>
  <c r="D369" i="1"/>
  <c r="C369" i="1"/>
  <c r="D368" i="1"/>
  <c r="H368" i="1" s="1"/>
  <c r="C368" i="1"/>
  <c r="D367" i="1"/>
  <c r="H367" i="1" s="1"/>
  <c r="C367" i="1"/>
  <c r="D366" i="1"/>
  <c r="C366" i="1"/>
  <c r="D365" i="1"/>
  <c r="C365" i="1"/>
  <c r="D364" i="1"/>
  <c r="C364" i="1"/>
  <c r="D363" i="1"/>
  <c r="C363" i="1"/>
  <c r="D362" i="1"/>
  <c r="C362" i="1"/>
  <c r="D361" i="1"/>
  <c r="C361" i="1"/>
  <c r="D360" i="1"/>
  <c r="H360" i="1" s="1"/>
  <c r="C360" i="1"/>
  <c r="D359" i="1"/>
  <c r="C359" i="1"/>
  <c r="D357" i="1"/>
  <c r="H357" i="1" s="1"/>
  <c r="C357" i="1"/>
  <c r="D356" i="1"/>
  <c r="C356" i="1"/>
  <c r="D355" i="1"/>
  <c r="H355" i="1" s="1"/>
  <c r="C355" i="1"/>
  <c r="D354" i="1"/>
  <c r="H354" i="1" s="1"/>
  <c r="C354" i="1"/>
  <c r="D353" i="1"/>
  <c r="H353" i="1" s="1"/>
  <c r="C353" i="1"/>
  <c r="D352" i="1"/>
  <c r="C352" i="1"/>
  <c r="D351" i="1"/>
  <c r="H351" i="1" s="1"/>
  <c r="C351" i="1"/>
  <c r="D350" i="1"/>
  <c r="H350" i="1" s="1"/>
  <c r="C350" i="1"/>
  <c r="D349" i="1"/>
  <c r="H349" i="1" s="1"/>
  <c r="C349" i="1"/>
  <c r="D348" i="1"/>
  <c r="C348" i="1"/>
  <c r="D347" i="1"/>
  <c r="H347" i="1" s="1"/>
  <c r="C347" i="1"/>
  <c r="D344" i="1"/>
  <c r="C344" i="1"/>
  <c r="D343" i="1"/>
  <c r="H343" i="1" s="1"/>
  <c r="C343" i="1"/>
  <c r="D342" i="1"/>
  <c r="C342" i="1"/>
  <c r="D341" i="1"/>
  <c r="C341" i="1"/>
  <c r="D340" i="1"/>
  <c r="C340" i="1"/>
  <c r="D339" i="1"/>
  <c r="D338" i="1"/>
  <c r="C338" i="1"/>
  <c r="D337" i="1"/>
  <c r="C337" i="1"/>
  <c r="D336" i="1"/>
  <c r="C336" i="1"/>
  <c r="D335" i="1"/>
  <c r="H335" i="1" s="1"/>
  <c r="C335" i="1"/>
  <c r="D334" i="1"/>
  <c r="D333" i="1"/>
  <c r="C333" i="1"/>
  <c r="D332" i="1"/>
  <c r="C332" i="1"/>
  <c r="D331" i="1"/>
  <c r="H331" i="1" s="1"/>
  <c r="C331" i="1"/>
  <c r="D330" i="1"/>
  <c r="C330" i="1"/>
  <c r="D329" i="1"/>
  <c r="C329" i="1"/>
  <c r="D328" i="1"/>
  <c r="C328" i="1"/>
  <c r="D327" i="1"/>
  <c r="H327" i="1" s="1"/>
  <c r="C327" i="1"/>
  <c r="D326" i="1"/>
  <c r="H326" i="1" s="1"/>
  <c r="C326" i="1"/>
  <c r="D325" i="1"/>
  <c r="C325" i="1"/>
  <c r="D324" i="1"/>
  <c r="C324" i="1"/>
  <c r="D323" i="1"/>
  <c r="H323" i="1" s="1"/>
  <c r="C323" i="1"/>
  <c r="D322" i="1"/>
  <c r="H322" i="1" s="1"/>
  <c r="C322" i="1"/>
  <c r="D321" i="1"/>
  <c r="D320" i="1"/>
  <c r="C320" i="1"/>
  <c r="D319" i="1"/>
  <c r="H319" i="1" s="1"/>
  <c r="C319" i="1"/>
  <c r="D318" i="1"/>
  <c r="H318" i="1" s="1"/>
  <c r="C318" i="1"/>
  <c r="D317" i="1"/>
  <c r="C317" i="1"/>
  <c r="D316" i="1"/>
  <c r="C316" i="1"/>
  <c r="D315" i="1"/>
  <c r="H315" i="1" s="1"/>
  <c r="C315" i="1"/>
  <c r="D314" i="1"/>
  <c r="H314" i="1" s="1"/>
  <c r="C314" i="1"/>
  <c r="D313" i="1"/>
  <c r="C313" i="1"/>
  <c r="D312" i="1"/>
  <c r="C312" i="1"/>
  <c r="D311" i="1"/>
  <c r="H311" i="1" s="1"/>
  <c r="C311" i="1"/>
  <c r="D310" i="1"/>
  <c r="H310" i="1" s="1"/>
  <c r="C310" i="1"/>
  <c r="D309" i="1"/>
  <c r="C309" i="1"/>
  <c r="D308" i="1"/>
  <c r="C308" i="1"/>
  <c r="D307" i="1"/>
  <c r="H307" i="1" s="1"/>
  <c r="C307" i="1"/>
  <c r="D305" i="1"/>
  <c r="H305" i="1" s="1"/>
  <c r="C305" i="1"/>
  <c r="D304" i="1"/>
  <c r="H304" i="1" s="1"/>
  <c r="C304" i="1"/>
  <c r="D303" i="1"/>
  <c r="H303" i="1" s="1"/>
  <c r="C303" i="1"/>
  <c r="D302" i="1"/>
  <c r="C302" i="1"/>
  <c r="D301" i="1"/>
  <c r="H301" i="1" s="1"/>
  <c r="C301" i="1"/>
  <c r="D300" i="1"/>
  <c r="H300" i="1" s="1"/>
  <c r="C300" i="1"/>
  <c r="D299" i="1"/>
  <c r="H299" i="1" s="1"/>
  <c r="C299" i="1"/>
  <c r="D298" i="1"/>
  <c r="C298" i="1"/>
  <c r="D297" i="1"/>
  <c r="H297" i="1" s="1"/>
  <c r="C297" i="1"/>
  <c r="D296" i="1"/>
  <c r="H296" i="1" s="1"/>
  <c r="C296" i="1"/>
  <c r="D295" i="1"/>
  <c r="H295" i="1" s="1"/>
  <c r="C295" i="1"/>
  <c r="C294" i="1"/>
  <c r="D292" i="1"/>
  <c r="H292" i="1" s="1"/>
  <c r="C292" i="1"/>
  <c r="D291" i="1"/>
  <c r="C291" i="1"/>
  <c r="D290" i="1"/>
  <c r="C290" i="1"/>
  <c r="D289" i="1"/>
  <c r="C289" i="1"/>
  <c r="D288" i="1"/>
  <c r="H288" i="1" s="1"/>
  <c r="C288" i="1"/>
  <c r="D284" i="1"/>
  <c r="H284" i="1" s="1"/>
  <c r="C284" i="1"/>
  <c r="D283" i="1"/>
  <c r="C283" i="1"/>
  <c r="D282" i="1"/>
  <c r="C282" i="1"/>
  <c r="D281" i="1"/>
  <c r="H281" i="1" s="1"/>
  <c r="C281" i="1"/>
  <c r="D280" i="1"/>
  <c r="H280" i="1" s="1"/>
  <c r="C280" i="1"/>
  <c r="D279" i="1"/>
  <c r="C279" i="1"/>
  <c r="D278" i="1"/>
  <c r="C278" i="1"/>
  <c r="D277" i="1"/>
  <c r="H277" i="1" s="1"/>
  <c r="C277" i="1"/>
  <c r="D276" i="1"/>
  <c r="H276" i="1" s="1"/>
  <c r="C276" i="1"/>
  <c r="D275" i="1"/>
  <c r="C275" i="1"/>
  <c r="D274" i="1"/>
  <c r="C274" i="1"/>
  <c r="D273" i="1"/>
  <c r="H273" i="1" s="1"/>
  <c r="C273" i="1"/>
  <c r="D272" i="1"/>
  <c r="H272" i="1" s="1"/>
  <c r="C272" i="1"/>
  <c r="D271" i="1"/>
  <c r="C271" i="1"/>
  <c r="D270" i="1"/>
  <c r="H270" i="1" s="1"/>
  <c r="C270" i="1"/>
  <c r="D269" i="1"/>
  <c r="H269" i="1" s="1"/>
  <c r="C269" i="1"/>
  <c r="D268" i="1"/>
  <c r="H268" i="1" s="1"/>
  <c r="C268" i="1"/>
  <c r="D267" i="1"/>
  <c r="C267" i="1"/>
  <c r="D266" i="1"/>
  <c r="H266" i="1" s="1"/>
  <c r="C266" i="1"/>
  <c r="D265" i="1"/>
  <c r="C265" i="1"/>
  <c r="D264" i="1"/>
  <c r="H264" i="1" s="1"/>
  <c r="C264" i="1"/>
  <c r="D263" i="1"/>
  <c r="C263" i="1"/>
  <c r="D262" i="1"/>
  <c r="H262" i="1" s="1"/>
  <c r="C262" i="1"/>
  <c r="D261" i="1"/>
  <c r="C261" i="1"/>
  <c r="D260" i="1"/>
  <c r="H260" i="1" s="1"/>
  <c r="C260" i="1"/>
  <c r="D258" i="1"/>
  <c r="H258" i="1" s="1"/>
  <c r="C258" i="1"/>
  <c r="D257" i="1"/>
  <c r="C257" i="1"/>
  <c r="D256" i="1"/>
  <c r="H256" i="1" s="1"/>
  <c r="C256" i="1"/>
  <c r="D255" i="1"/>
  <c r="C255" i="1"/>
  <c r="D254" i="1"/>
  <c r="H254" i="1" s="1"/>
  <c r="C254" i="1"/>
  <c r="D253" i="1"/>
  <c r="C253" i="1"/>
  <c r="D252" i="1"/>
  <c r="H252" i="1" s="1"/>
  <c r="C252" i="1"/>
  <c r="D251" i="1"/>
  <c r="C251" i="1"/>
  <c r="D250" i="1"/>
  <c r="H250" i="1" s="1"/>
  <c r="C250" i="1"/>
  <c r="D249" i="1"/>
  <c r="C249" i="1"/>
  <c r="C248" i="1"/>
  <c r="D247" i="1"/>
  <c r="H247" i="1" s="1"/>
  <c r="C247" i="1"/>
  <c r="D246" i="1"/>
  <c r="C246" i="1"/>
  <c r="D245" i="1"/>
  <c r="H245" i="1" s="1"/>
  <c r="C245" i="1"/>
  <c r="D244" i="1"/>
  <c r="C244" i="1"/>
  <c r="D243" i="1"/>
  <c r="H243" i="1" s="1"/>
  <c r="C243" i="1"/>
  <c r="D242" i="1"/>
  <c r="C242" i="1"/>
  <c r="D241" i="1"/>
  <c r="H241" i="1" s="1"/>
  <c r="C241" i="1"/>
  <c r="D240" i="1"/>
  <c r="C240" i="1"/>
  <c r="D239" i="1"/>
  <c r="H239" i="1" s="1"/>
  <c r="C239" i="1"/>
  <c r="D238" i="1"/>
  <c r="C238" i="1"/>
  <c r="D237" i="1"/>
  <c r="H237" i="1" s="1"/>
  <c r="C237" i="1"/>
  <c r="D236" i="1"/>
  <c r="C236" i="1"/>
  <c r="D235" i="1"/>
  <c r="H235" i="1" s="1"/>
  <c r="C235" i="1"/>
  <c r="D234" i="1"/>
  <c r="C234" i="1"/>
  <c r="D233" i="1"/>
  <c r="H233" i="1" s="1"/>
  <c r="C233" i="1"/>
  <c r="D232" i="1"/>
  <c r="C232" i="1"/>
  <c r="D231" i="1"/>
  <c r="H231" i="1" s="1"/>
  <c r="C231" i="1"/>
  <c r="D230" i="1"/>
  <c r="C230" i="1"/>
  <c r="D229" i="1"/>
  <c r="H229" i="1" s="1"/>
  <c r="C229" i="1"/>
  <c r="D228" i="1"/>
  <c r="C228" i="1"/>
  <c r="D227" i="1"/>
  <c r="H227" i="1" s="1"/>
  <c r="C227" i="1"/>
  <c r="D226" i="1"/>
  <c r="C226" i="1"/>
  <c r="D225" i="1"/>
  <c r="H225" i="1" s="1"/>
  <c r="C225" i="1"/>
  <c r="D224" i="1"/>
  <c r="C224" i="1"/>
  <c r="D223" i="1"/>
  <c r="H223" i="1" s="1"/>
  <c r="C223" i="1"/>
  <c r="D222" i="1"/>
  <c r="C222" i="1"/>
  <c r="D221" i="1"/>
  <c r="H221" i="1" s="1"/>
  <c r="C221" i="1"/>
  <c r="D219" i="1"/>
  <c r="H219" i="1" s="1"/>
  <c r="C219" i="1"/>
  <c r="D218" i="1"/>
  <c r="C218" i="1"/>
  <c r="D217" i="1"/>
  <c r="H217" i="1" s="1"/>
  <c r="C217" i="1"/>
  <c r="D216" i="1"/>
  <c r="C216" i="1"/>
  <c r="D215" i="1"/>
  <c r="H215" i="1" s="1"/>
  <c r="C215" i="1"/>
  <c r="D214" i="1"/>
  <c r="C214" i="1"/>
  <c r="D213" i="1"/>
  <c r="H213" i="1" s="1"/>
  <c r="C213" i="1"/>
  <c r="D212" i="1"/>
  <c r="C212" i="1"/>
  <c r="D211" i="1"/>
  <c r="D210" i="1"/>
  <c r="H210" i="1" s="1"/>
  <c r="C210" i="1"/>
  <c r="D209" i="1"/>
  <c r="C209" i="1"/>
  <c r="D208" i="1"/>
  <c r="C208" i="1"/>
  <c r="D207" i="1"/>
  <c r="C207" i="1"/>
  <c r="D206" i="1"/>
  <c r="D205" i="1"/>
  <c r="C205" i="1"/>
  <c r="D204" i="1"/>
  <c r="H204" i="1" s="1"/>
  <c r="C204" i="1"/>
  <c r="D203" i="1"/>
  <c r="C203" i="1"/>
  <c r="D202" i="1"/>
  <c r="H202" i="1" s="1"/>
  <c r="C202" i="1"/>
  <c r="D201" i="1"/>
  <c r="C201" i="1"/>
  <c r="D200" i="1"/>
  <c r="H200" i="1" s="1"/>
  <c r="C200" i="1"/>
  <c r="D199" i="1"/>
  <c r="C199" i="1"/>
  <c r="D198" i="1"/>
  <c r="C198" i="1"/>
  <c r="D197" i="1"/>
  <c r="C197" i="1"/>
  <c r="D196" i="1"/>
  <c r="H196" i="1" s="1"/>
  <c r="C196" i="1"/>
  <c r="D195" i="1"/>
  <c r="C195" i="1"/>
  <c r="D194" i="1"/>
  <c r="H194" i="1" s="1"/>
  <c r="C194" i="1"/>
  <c r="D193" i="1"/>
  <c r="C193" i="1"/>
  <c r="D191" i="1"/>
  <c r="H191" i="1" s="1"/>
  <c r="C191" i="1"/>
  <c r="D190" i="1"/>
  <c r="C190" i="1"/>
  <c r="D189" i="1"/>
  <c r="H189" i="1" s="1"/>
  <c r="C189" i="1"/>
  <c r="D188" i="1"/>
  <c r="C188" i="1"/>
  <c r="D187" i="1"/>
  <c r="H187" i="1" s="1"/>
  <c r="C187" i="1"/>
  <c r="D186" i="1"/>
  <c r="C186" i="1"/>
  <c r="D185" i="1"/>
  <c r="H185" i="1" s="1"/>
  <c r="C185" i="1"/>
  <c r="D184" i="1"/>
  <c r="C184" i="1"/>
  <c r="D183" i="1"/>
  <c r="H183" i="1" s="1"/>
  <c r="C183" i="1"/>
  <c r="D182" i="1"/>
  <c r="C182" i="1"/>
  <c r="D181" i="1"/>
  <c r="H181" i="1" s="1"/>
  <c r="C181" i="1"/>
  <c r="D180" i="1"/>
  <c r="C180" i="1"/>
  <c r="D179" i="1"/>
  <c r="C179" i="1"/>
  <c r="D178" i="1"/>
  <c r="C178" i="1"/>
  <c r="D177" i="1"/>
  <c r="C177" i="1"/>
  <c r="D176" i="1"/>
  <c r="C176" i="1"/>
  <c r="D175" i="1"/>
  <c r="C175" i="1"/>
  <c r="D174" i="1"/>
  <c r="C174" i="1"/>
  <c r="D173" i="1"/>
  <c r="D172" i="1"/>
  <c r="H172" i="1" s="1"/>
  <c r="C172" i="1"/>
  <c r="D171" i="1"/>
  <c r="C171" i="1"/>
  <c r="D170" i="1"/>
  <c r="H170" i="1" s="1"/>
  <c r="C170" i="1"/>
  <c r="D169" i="1"/>
  <c r="C169" i="1"/>
  <c r="D168" i="1"/>
  <c r="H168" i="1" s="1"/>
  <c r="C168" i="1"/>
  <c r="D167" i="1"/>
  <c r="C167" i="1"/>
  <c r="D166" i="1"/>
  <c r="C166" i="1"/>
  <c r="D165" i="1"/>
  <c r="C165" i="1"/>
  <c r="D164" i="1"/>
  <c r="H164" i="1" s="1"/>
  <c r="C164" i="1"/>
  <c r="D163" i="1"/>
  <c r="C163" i="1"/>
  <c r="D162" i="1"/>
  <c r="H162" i="1" s="1"/>
  <c r="C162" i="1"/>
  <c r="D161" i="1"/>
  <c r="C161" i="1"/>
  <c r="D160" i="1"/>
  <c r="C160" i="1"/>
  <c r="D158" i="1"/>
  <c r="C158" i="1"/>
  <c r="D157" i="1"/>
  <c r="H157" i="1" s="1"/>
  <c r="C157" i="1"/>
  <c r="D156" i="1"/>
  <c r="C156" i="1"/>
  <c r="D155" i="1"/>
  <c r="D154" i="1"/>
  <c r="C154" i="1"/>
  <c r="D153" i="1"/>
  <c r="H153" i="1" s="1"/>
  <c r="C153" i="1"/>
  <c r="D152" i="1"/>
  <c r="C152" i="1"/>
  <c r="D151" i="1"/>
  <c r="H151" i="1" s="1"/>
  <c r="C151" i="1"/>
  <c r="D150" i="1"/>
  <c r="C150" i="1"/>
  <c r="D149" i="1"/>
  <c r="C149" i="1"/>
  <c r="D146" i="1"/>
  <c r="C146" i="1"/>
  <c r="D145" i="1"/>
  <c r="H145" i="1" s="1"/>
  <c r="C145" i="1"/>
  <c r="D144" i="1"/>
  <c r="C144" i="1"/>
  <c r="D143" i="1"/>
  <c r="H143" i="1" s="1"/>
  <c r="C143" i="1"/>
  <c r="D142" i="1"/>
  <c r="C142" i="1"/>
  <c r="D141" i="1"/>
  <c r="H141" i="1" s="1"/>
  <c r="C141" i="1"/>
  <c r="D140" i="1"/>
  <c r="C140" i="1"/>
  <c r="D139" i="1"/>
  <c r="H139" i="1" s="1"/>
  <c r="C139" i="1"/>
  <c r="D138" i="1"/>
  <c r="C138" i="1"/>
  <c r="D137" i="1"/>
  <c r="H137" i="1" s="1"/>
  <c r="C137" i="1"/>
  <c r="D136" i="1"/>
  <c r="C136" i="1"/>
  <c r="D135" i="1"/>
  <c r="C135" i="1"/>
  <c r="D134" i="1"/>
  <c r="C134" i="1"/>
  <c r="D133" i="1"/>
  <c r="C133" i="1"/>
  <c r="D132" i="1"/>
  <c r="C132" i="1"/>
  <c r="D131" i="1"/>
  <c r="C131" i="1"/>
  <c r="C130" i="1"/>
  <c r="D128" i="1"/>
  <c r="C128" i="1"/>
  <c r="D127" i="1"/>
  <c r="H127" i="1" s="1"/>
  <c r="C127" i="1"/>
  <c r="D126" i="1"/>
  <c r="C126" i="1"/>
  <c r="D125" i="1"/>
  <c r="H125" i="1" s="1"/>
  <c r="C125" i="1"/>
  <c r="D124" i="1"/>
  <c r="C124" i="1"/>
  <c r="D123" i="1"/>
  <c r="C123" i="1"/>
  <c r="D122" i="1"/>
  <c r="C122" i="1"/>
  <c r="D121" i="1"/>
  <c r="C121" i="1"/>
  <c r="D119" i="1"/>
  <c r="C119" i="1"/>
  <c r="D118" i="1"/>
  <c r="H118" i="1" s="1"/>
  <c r="C118" i="1"/>
  <c r="D117" i="1"/>
  <c r="C117" i="1"/>
  <c r="D116" i="1"/>
  <c r="H116" i="1" s="1"/>
  <c r="C116" i="1"/>
  <c r="D115" i="1"/>
  <c r="C115" i="1"/>
  <c r="D114" i="1"/>
  <c r="H114" i="1" s="1"/>
  <c r="C114" i="1"/>
  <c r="D113" i="1"/>
  <c r="C113" i="1"/>
  <c r="D112" i="1"/>
  <c r="H112" i="1" s="1"/>
  <c r="C112" i="1"/>
  <c r="D111" i="1"/>
  <c r="C111" i="1"/>
  <c r="D110" i="1"/>
  <c r="H110" i="1" s="1"/>
  <c r="C110" i="1"/>
  <c r="D109" i="1"/>
  <c r="C109" i="1"/>
  <c r="D107" i="1"/>
  <c r="C107" i="1"/>
  <c r="D106" i="1"/>
  <c r="C106" i="1"/>
  <c r="D105" i="1"/>
  <c r="H105" i="1" s="1"/>
  <c r="C105" i="1"/>
  <c r="D104" i="1"/>
  <c r="C104" i="1"/>
  <c r="D103" i="1"/>
  <c r="D101" i="1"/>
  <c r="C101" i="1"/>
  <c r="D100" i="1"/>
  <c r="H100" i="1" s="1"/>
  <c r="C100" i="1"/>
  <c r="D99" i="1"/>
  <c r="C99" i="1"/>
  <c r="D98" i="1"/>
  <c r="H98" i="1" s="1"/>
  <c r="C98" i="1"/>
  <c r="D97" i="1"/>
  <c r="C97" i="1"/>
  <c r="D96" i="1"/>
  <c r="H96" i="1" s="1"/>
  <c r="C96" i="1"/>
  <c r="D95" i="1"/>
  <c r="C95" i="1"/>
  <c r="D94" i="1"/>
  <c r="C94" i="1"/>
  <c r="D93" i="1"/>
  <c r="C93" i="1"/>
  <c r="D92" i="1"/>
  <c r="H92" i="1" s="1"/>
  <c r="C92" i="1"/>
  <c r="D91" i="1"/>
  <c r="C91" i="1"/>
  <c r="D90" i="1"/>
  <c r="H90" i="1" s="1"/>
  <c r="C90" i="1"/>
  <c r="D89" i="1"/>
  <c r="C89" i="1"/>
  <c r="D88" i="1"/>
  <c r="C88" i="1"/>
  <c r="D87" i="1"/>
  <c r="C87" i="1"/>
  <c r="D86" i="1"/>
  <c r="H86" i="1" s="1"/>
  <c r="C86" i="1"/>
  <c r="D85" i="1"/>
  <c r="C85" i="1"/>
  <c r="D84" i="1"/>
  <c r="H84" i="1" s="1"/>
  <c r="C84" i="1"/>
  <c r="D83" i="1"/>
  <c r="C83" i="1"/>
  <c r="D82" i="1"/>
  <c r="C82" i="1"/>
  <c r="D81" i="1"/>
  <c r="H81" i="1" s="1"/>
  <c r="C81" i="1"/>
  <c r="D80" i="1"/>
  <c r="H80" i="1" s="1"/>
  <c r="C80" i="1"/>
  <c r="D79" i="1"/>
  <c r="C79" i="1"/>
  <c r="C78" i="1"/>
  <c r="D77" i="1"/>
  <c r="H77" i="1" s="1"/>
  <c r="C77" i="1"/>
  <c r="D76" i="1"/>
  <c r="C76" i="1"/>
  <c r="D75" i="1"/>
  <c r="H75" i="1" s="1"/>
  <c r="C75" i="1"/>
  <c r="D74" i="1"/>
  <c r="C74" i="1"/>
  <c r="D73" i="1"/>
  <c r="H73" i="1" s="1"/>
  <c r="C73" i="1"/>
  <c r="D72" i="1"/>
  <c r="C72" i="1"/>
  <c r="D71" i="1"/>
  <c r="H71" i="1" s="1"/>
  <c r="C71" i="1"/>
  <c r="D70" i="1"/>
  <c r="C70" i="1"/>
  <c r="D69" i="1"/>
  <c r="H69" i="1" s="1"/>
  <c r="C69" i="1"/>
  <c r="D68" i="1"/>
  <c r="C68" i="1"/>
  <c r="D67" i="1"/>
  <c r="H67" i="1" s="1"/>
  <c r="C67" i="1"/>
  <c r="D66" i="1"/>
  <c r="C66" i="1"/>
  <c r="D65" i="1"/>
  <c r="H65" i="1" s="1"/>
  <c r="C65" i="1"/>
  <c r="D64" i="1"/>
  <c r="D63" i="1"/>
  <c r="H63" i="1" s="1"/>
  <c r="C63" i="1"/>
  <c r="D62" i="1"/>
  <c r="C62" i="1"/>
  <c r="D61" i="1"/>
  <c r="H61" i="1" s="1"/>
  <c r="C61" i="1"/>
  <c r="D60" i="1"/>
  <c r="C60" i="1"/>
  <c r="D59" i="1"/>
  <c r="H59" i="1" s="1"/>
  <c r="C59" i="1"/>
  <c r="D58" i="1"/>
  <c r="C58" i="1"/>
  <c r="D57" i="1"/>
  <c r="H57" i="1" s="1"/>
  <c r="C57" i="1"/>
  <c r="D56" i="1"/>
  <c r="C56" i="1"/>
  <c r="D55" i="1"/>
  <c r="H55" i="1" s="1"/>
  <c r="C55" i="1"/>
  <c r="D54" i="1"/>
  <c r="C54" i="1"/>
  <c r="D53" i="1"/>
  <c r="C53" i="1"/>
  <c r="D52" i="1"/>
  <c r="C52" i="1"/>
  <c r="D51" i="1"/>
  <c r="H51" i="1" s="1"/>
  <c r="C51" i="1"/>
  <c r="D50" i="1"/>
  <c r="C50" i="1"/>
  <c r="D49" i="1"/>
  <c r="H49" i="1" s="1"/>
  <c r="C49" i="1"/>
  <c r="D48" i="1"/>
  <c r="C48" i="1"/>
  <c r="D47" i="1"/>
  <c r="H47" i="1" s="1"/>
  <c r="C47" i="1"/>
  <c r="D45" i="1"/>
  <c r="C45" i="1"/>
  <c r="D44" i="1"/>
  <c r="H44" i="1" s="1"/>
  <c r="C44" i="1"/>
  <c r="D43" i="1"/>
  <c r="C43" i="1"/>
  <c r="D42" i="1"/>
  <c r="H42" i="1" s="1"/>
  <c r="C42" i="1"/>
  <c r="D41" i="1"/>
  <c r="C41" i="1"/>
  <c r="D40" i="1"/>
  <c r="H40" i="1" s="1"/>
  <c r="C40" i="1"/>
  <c r="D39" i="1"/>
  <c r="C39" i="1"/>
  <c r="D38" i="1"/>
  <c r="H38" i="1" s="1"/>
  <c r="C38" i="1"/>
  <c r="D37" i="1"/>
  <c r="C37" i="1"/>
  <c r="D36" i="1"/>
  <c r="H36" i="1" s="1"/>
  <c r="C36" i="1"/>
  <c r="D35" i="1"/>
  <c r="C35" i="1"/>
  <c r="D34" i="1"/>
  <c r="H34" i="1" s="1"/>
  <c r="C34" i="1"/>
  <c r="D33" i="1"/>
  <c r="C33" i="1"/>
  <c r="D32" i="1"/>
  <c r="H32" i="1" s="1"/>
  <c r="C32" i="1"/>
  <c r="D31" i="1"/>
  <c r="C31" i="1"/>
  <c r="D30" i="1"/>
  <c r="H30" i="1" s="1"/>
  <c r="C30" i="1"/>
  <c r="D29" i="1"/>
  <c r="C29" i="1"/>
  <c r="D28" i="1"/>
  <c r="H28" i="1" s="1"/>
  <c r="C28" i="1"/>
  <c r="D27" i="1"/>
  <c r="C27" i="1"/>
  <c r="D26" i="1"/>
  <c r="H26" i="1" s="1"/>
  <c r="C26" i="1"/>
  <c r="D25" i="1"/>
  <c r="C25" i="1"/>
  <c r="D24" i="1"/>
  <c r="H24" i="1" s="1"/>
  <c r="C24" i="1"/>
  <c r="D23" i="1"/>
  <c r="C23" i="1"/>
  <c r="D22" i="1"/>
  <c r="H22" i="1" s="1"/>
  <c r="C22" i="1"/>
  <c r="D21" i="1"/>
  <c r="C21" i="1"/>
  <c r="D20" i="1"/>
  <c r="H20" i="1" s="1"/>
  <c r="C20" i="1"/>
  <c r="D19" i="1"/>
  <c r="C19" i="1"/>
  <c r="D18" i="1"/>
  <c r="H18" i="1" s="1"/>
  <c r="C18" i="1"/>
  <c r="D17" i="1"/>
  <c r="C17" i="1"/>
  <c r="D16" i="1"/>
  <c r="H16" i="1" s="1"/>
  <c r="C16" i="1"/>
  <c r="D15" i="1"/>
  <c r="C15" i="1"/>
  <c r="D14" i="1"/>
  <c r="H14" i="1" s="1"/>
  <c r="C14" i="1"/>
  <c r="D13" i="1"/>
  <c r="C13" i="1"/>
  <c r="D12" i="1"/>
  <c r="H12" i="1" s="1"/>
  <c r="C12" i="1"/>
  <c r="D11" i="1"/>
  <c r="C11" i="1"/>
  <c r="D10" i="1"/>
  <c r="H10" i="1" s="1"/>
  <c r="C10" i="1"/>
  <c r="D9" i="1"/>
  <c r="C9" i="1"/>
  <c r="D8" i="1"/>
  <c r="H8" i="1" s="1"/>
  <c r="C8" i="1"/>
  <c r="D7" i="1"/>
  <c r="C7" i="1"/>
  <c r="D6" i="1"/>
  <c r="H6" i="1" s="1"/>
  <c r="C6" i="1"/>
  <c r="D5" i="1"/>
  <c r="C5" i="1"/>
  <c r="D4" i="1"/>
  <c r="H4" i="1" s="1"/>
  <c r="C4" i="1"/>
  <c r="D3" i="1"/>
  <c r="G1545" i="1" l="1"/>
  <c r="H1545" i="1"/>
  <c r="F567" i="4"/>
  <c r="C561" i="1"/>
  <c r="H5" i="1"/>
  <c r="H9" i="1"/>
  <c r="H17" i="1"/>
  <c r="H25" i="1"/>
  <c r="H29" i="1"/>
  <c r="H33" i="1"/>
  <c r="H37" i="1"/>
  <c r="H41" i="1"/>
  <c r="H45" i="1"/>
  <c r="H58" i="1"/>
  <c r="H62" i="1"/>
  <c r="H66" i="1"/>
  <c r="H70" i="1"/>
  <c r="H74" i="1"/>
  <c r="H104" i="1"/>
  <c r="H109" i="1"/>
  <c r="H117" i="1"/>
  <c r="H122" i="1"/>
  <c r="H126" i="1"/>
  <c r="H158" i="1"/>
  <c r="H171" i="1"/>
  <c r="H209" i="1"/>
  <c r="H222" i="1"/>
  <c r="H226" i="1"/>
  <c r="H230" i="1"/>
  <c r="H234" i="1"/>
  <c r="H238" i="1"/>
  <c r="H242" i="1"/>
  <c r="H246" i="1"/>
  <c r="H263" i="1"/>
  <c r="H267" i="1"/>
  <c r="H271" i="1"/>
  <c r="H275" i="1"/>
  <c r="H279" i="1"/>
  <c r="H283" i="1"/>
  <c r="H1067" i="1"/>
  <c r="G1067" i="1"/>
  <c r="H1071" i="1"/>
  <c r="G1071" i="1"/>
  <c r="H1075" i="1"/>
  <c r="G1075" i="1"/>
  <c r="H1079" i="1"/>
  <c r="G1079" i="1"/>
  <c r="H1102" i="1"/>
  <c r="G1102" i="1"/>
  <c r="H1572" i="1"/>
  <c r="G1572" i="1"/>
  <c r="H1055" i="1"/>
  <c r="G1055" i="1"/>
  <c r="F326" i="4"/>
  <c r="D311" i="4"/>
  <c r="C321" i="1"/>
  <c r="G321" i="1" s="1"/>
  <c r="F422" i="4"/>
  <c r="C416" i="1"/>
  <c r="H13" i="1"/>
  <c r="H21" i="1"/>
  <c r="H87" i="1"/>
  <c r="H91" i="1"/>
  <c r="H99" i="1"/>
  <c r="H136" i="1"/>
  <c r="H140" i="1"/>
  <c r="H144" i="1"/>
  <c r="H176" i="1"/>
  <c r="H193" i="1"/>
  <c r="H197" i="1"/>
  <c r="H201" i="1"/>
  <c r="H205" i="1"/>
  <c r="H214" i="1"/>
  <c r="H218" i="1"/>
  <c r="H251" i="1"/>
  <c r="H255" i="1"/>
  <c r="H1115" i="1"/>
  <c r="G1115" i="1"/>
  <c r="H1146" i="1"/>
  <c r="G1146" i="1"/>
  <c r="H1261" i="1"/>
  <c r="G1261" i="1"/>
  <c r="H1272" i="1"/>
  <c r="G1272" i="1"/>
  <c r="H1122" i="1"/>
  <c r="G1122" i="1"/>
  <c r="H1095" i="1"/>
  <c r="G1095" i="1"/>
  <c r="C64" i="1"/>
  <c r="G64" i="1" s="1"/>
  <c r="D579" i="1"/>
  <c r="G1356" i="1"/>
  <c r="H1356" i="1"/>
  <c r="F339" i="4"/>
  <c r="C334" i="1"/>
  <c r="E22" i="7"/>
  <c r="E5" i="7" s="1"/>
  <c r="D1454" i="1"/>
  <c r="H1454" i="1" s="1"/>
  <c r="H7" i="1"/>
  <c r="H15" i="1"/>
  <c r="H23" i="1"/>
  <c r="H27" i="1"/>
  <c r="H31" i="1"/>
  <c r="H35" i="1"/>
  <c r="H39" i="1"/>
  <c r="H43" i="1"/>
  <c r="H48" i="1"/>
  <c r="H52" i="1"/>
  <c r="H56" i="1"/>
  <c r="H60" i="1"/>
  <c r="H68" i="1"/>
  <c r="H72" i="1"/>
  <c r="H76" i="1"/>
  <c r="H106" i="1"/>
  <c r="H111" i="1"/>
  <c r="H115" i="1"/>
  <c r="H119" i="1"/>
  <c r="H124" i="1"/>
  <c r="H128" i="1"/>
  <c r="H156" i="1"/>
  <c r="H224" i="1"/>
  <c r="H228" i="1"/>
  <c r="H232" i="1"/>
  <c r="H236" i="1"/>
  <c r="H240" i="1"/>
  <c r="H244" i="1"/>
  <c r="H261" i="1"/>
  <c r="H265" i="1"/>
  <c r="H1069" i="1"/>
  <c r="G1069" i="1"/>
  <c r="H1073" i="1"/>
  <c r="G1073" i="1"/>
  <c r="H1077" i="1"/>
  <c r="G1077" i="1"/>
  <c r="H1205" i="1"/>
  <c r="G1205" i="1"/>
  <c r="H11" i="1"/>
  <c r="H19" i="1"/>
  <c r="H85" i="1"/>
  <c r="H89" i="1"/>
  <c r="H93" i="1"/>
  <c r="H97" i="1"/>
  <c r="H101" i="1"/>
  <c r="H134" i="1"/>
  <c r="H138" i="1"/>
  <c r="H142" i="1"/>
  <c r="H152" i="1"/>
  <c r="H174" i="1"/>
  <c r="H178" i="1"/>
  <c r="H182" i="1"/>
  <c r="H186" i="1"/>
  <c r="H195" i="1"/>
  <c r="H203" i="1"/>
  <c r="H212" i="1"/>
  <c r="H216" i="1"/>
  <c r="H249" i="1"/>
  <c r="H253" i="1"/>
  <c r="H257" i="1"/>
  <c r="H1058" i="1"/>
  <c r="G1058" i="1"/>
  <c r="G1428" i="1"/>
  <c r="H1428" i="1"/>
  <c r="G1432" i="1"/>
  <c r="H1432" i="1"/>
  <c r="D1424" i="1"/>
  <c r="H1424" i="1" s="1"/>
  <c r="H418" i="1"/>
  <c r="H422" i="1"/>
  <c r="H426" i="1"/>
  <c r="H430" i="1"/>
  <c r="H434" i="1"/>
  <c r="H438" i="1"/>
  <c r="H442" i="1"/>
  <c r="H446" i="1"/>
  <c r="H450" i="1"/>
  <c r="H455" i="1"/>
  <c r="H459" i="1"/>
  <c r="H463" i="1"/>
  <c r="H468" i="1"/>
  <c r="H472" i="1"/>
  <c r="H476" i="1"/>
  <c r="G513" i="1"/>
  <c r="G517" i="1"/>
  <c r="G521" i="1"/>
  <c r="G527" i="1"/>
  <c r="G531" i="1"/>
  <c r="G535" i="1"/>
  <c r="G539" i="1"/>
  <c r="G543" i="1"/>
  <c r="G547" i="1"/>
  <c r="G551" i="1"/>
  <c r="G555" i="1"/>
  <c r="H1324" i="1"/>
  <c r="G1324" i="1"/>
  <c r="G1352" i="1"/>
  <c r="H1352" i="1"/>
  <c r="G1388" i="1"/>
  <c r="H1388" i="1"/>
  <c r="G1392" i="1"/>
  <c r="H1392" i="1"/>
  <c r="G1475" i="1"/>
  <c r="H1567" i="1"/>
  <c r="G1567" i="1"/>
  <c r="C1355" i="1"/>
  <c r="F61" i="6"/>
  <c r="C1412" i="1"/>
  <c r="F118" i="6"/>
  <c r="H308" i="1"/>
  <c r="H312" i="1"/>
  <c r="H316" i="1"/>
  <c r="H320" i="1"/>
  <c r="H324" i="1"/>
  <c r="H328" i="1"/>
  <c r="H332" i="1"/>
  <c r="H336" i="1"/>
  <c r="H340" i="1"/>
  <c r="H344" i="1"/>
  <c r="H387" i="1"/>
  <c r="H391" i="1"/>
  <c r="H395" i="1"/>
  <c r="H399" i="1"/>
  <c r="H405" i="1"/>
  <c r="H413" i="1"/>
  <c r="H481" i="1"/>
  <c r="H485" i="1"/>
  <c r="H489" i="1"/>
  <c r="H493" i="1"/>
  <c r="G497" i="1"/>
  <c r="G501" i="1"/>
  <c r="G505" i="1"/>
  <c r="H1317" i="1"/>
  <c r="G1317" i="1"/>
  <c r="G1344" i="1"/>
  <c r="H1344" i="1"/>
  <c r="F13" i="6"/>
  <c r="C1307" i="1"/>
  <c r="H443" i="1"/>
  <c r="H447" i="1"/>
  <c r="H451" i="1"/>
  <c r="H456" i="1"/>
  <c r="H460" i="1"/>
  <c r="H464" i="1"/>
  <c r="H469" i="1"/>
  <c r="H473" i="1"/>
  <c r="H477" i="1"/>
  <c r="G510" i="1"/>
  <c r="G514" i="1"/>
  <c r="G518" i="1"/>
  <c r="G524" i="1"/>
  <c r="G528" i="1"/>
  <c r="G532" i="1"/>
  <c r="G536" i="1"/>
  <c r="G540" i="1"/>
  <c r="G544" i="1"/>
  <c r="G548" i="1"/>
  <c r="G552" i="1"/>
  <c r="G1050" i="1"/>
  <c r="H1062" i="1"/>
  <c r="G1086" i="1"/>
  <c r="H1090" i="1"/>
  <c r="G1099" i="1"/>
  <c r="H1103" i="1"/>
  <c r="G1119" i="1"/>
  <c r="G1126" i="1"/>
  <c r="G1143" i="1"/>
  <c r="H1147" i="1"/>
  <c r="G1156" i="1"/>
  <c r="G1164" i="1"/>
  <c r="H1192" i="1"/>
  <c r="G1192" i="1"/>
  <c r="H1252" i="1"/>
  <c r="G1252" i="1"/>
  <c r="G1313" i="1"/>
  <c r="H1500" i="1"/>
  <c r="G1500" i="1"/>
  <c r="G1568" i="1"/>
  <c r="H309" i="1"/>
  <c r="H313" i="1"/>
  <c r="H317" i="1"/>
  <c r="H321" i="1"/>
  <c r="H325" i="1"/>
  <c r="H329" i="1"/>
  <c r="H333" i="1"/>
  <c r="H337" i="1"/>
  <c r="H341" i="1"/>
  <c r="H392" i="1"/>
  <c r="H396" i="1"/>
  <c r="H400" i="1"/>
  <c r="H406" i="1"/>
  <c r="H494" i="1"/>
  <c r="G498" i="1"/>
  <c r="H511" i="1"/>
  <c r="H515" i="1"/>
  <c r="H519" i="1"/>
  <c r="H525" i="1"/>
  <c r="H529" i="1"/>
  <c r="H533" i="1"/>
  <c r="H537" i="1"/>
  <c r="H541" i="1"/>
  <c r="H545" i="1"/>
  <c r="H549" i="1"/>
  <c r="H553" i="1"/>
  <c r="G1053" i="1"/>
  <c r="G1083" i="1"/>
  <c r="G1106" i="1"/>
  <c r="G1130" i="1"/>
  <c r="G1150" i="1"/>
  <c r="G1161" i="1"/>
  <c r="G1168" i="1"/>
  <c r="G1188" i="1"/>
  <c r="H1233" i="1"/>
  <c r="G1233" i="1"/>
  <c r="H1288" i="1"/>
  <c r="G1288" i="1"/>
  <c r="H1442" i="1"/>
  <c r="I1442" i="1" s="1"/>
  <c r="J1462" i="1"/>
  <c r="H1462" i="1"/>
  <c r="H1521" i="1"/>
  <c r="H1529" i="1"/>
  <c r="G1529" i="1"/>
  <c r="H416" i="1"/>
  <c r="H436" i="1"/>
  <c r="H440" i="1"/>
  <c r="H444" i="1"/>
  <c r="H448" i="1"/>
  <c r="H452" i="1"/>
  <c r="H457" i="1"/>
  <c r="H461" i="1"/>
  <c r="H465" i="1"/>
  <c r="H470" i="1"/>
  <c r="H474" i="1"/>
  <c r="H499" i="1"/>
  <c r="H503" i="1"/>
  <c r="H507" i="1"/>
  <c r="H1054" i="1"/>
  <c r="H1057" i="1"/>
  <c r="G1059" i="1"/>
  <c r="G1062" i="1"/>
  <c r="G1090" i="1"/>
  <c r="H1094" i="1"/>
  <c r="H1107" i="1"/>
  <c r="H1114" i="1"/>
  <c r="G1127" i="1"/>
  <c r="H1131" i="1"/>
  <c r="H1151" i="1"/>
  <c r="G1165" i="1"/>
  <c r="H1169" i="1"/>
  <c r="H1189" i="1"/>
  <c r="G1189" i="1"/>
  <c r="H1278" i="1"/>
  <c r="G1284" i="1"/>
  <c r="H1308" i="1"/>
  <c r="G1308" i="1"/>
  <c r="H1543" i="1"/>
  <c r="G1543" i="1"/>
  <c r="G142" i="9"/>
  <c r="F603" i="4"/>
  <c r="H330" i="1"/>
  <c r="H334" i="1"/>
  <c r="H338" i="1"/>
  <c r="H342" i="1"/>
  <c r="H935" i="1"/>
  <c r="G1066" i="1"/>
  <c r="G1068" i="1"/>
  <c r="G1070" i="1"/>
  <c r="G1072" i="1"/>
  <c r="G1074" i="1"/>
  <c r="G1076" i="1"/>
  <c r="G1078" i="1"/>
  <c r="G1110" i="1"/>
  <c r="H1285" i="1"/>
  <c r="G1285" i="1"/>
  <c r="H1331" i="1"/>
  <c r="G1331" i="1"/>
  <c r="H1440" i="1"/>
  <c r="J1440" i="1"/>
  <c r="H1564" i="1"/>
  <c r="G1564" i="1"/>
  <c r="D344" i="4"/>
  <c r="F345" i="4"/>
  <c r="H274" i="1"/>
  <c r="H278" i="1"/>
  <c r="H282" i="1"/>
  <c r="H289" i="1"/>
  <c r="H298" i="1"/>
  <c r="H302" i="1"/>
  <c r="H348" i="1"/>
  <c r="H352" i="1"/>
  <c r="H356" i="1"/>
  <c r="H361" i="1"/>
  <c r="H369" i="1"/>
  <c r="H373" i="1"/>
  <c r="H377" i="1"/>
  <c r="H381" i="1"/>
  <c r="H385" i="1"/>
  <c r="H417" i="1"/>
  <c r="H421" i="1"/>
  <c r="H425" i="1"/>
  <c r="H429" i="1"/>
  <c r="H433" i="1"/>
  <c r="H437" i="1"/>
  <c r="H441" i="1"/>
  <c r="H445" i="1"/>
  <c r="H449" i="1"/>
  <c r="H454" i="1"/>
  <c r="H458" i="1"/>
  <c r="H462" i="1"/>
  <c r="H467" i="1"/>
  <c r="H471" i="1"/>
  <c r="H475" i="1"/>
  <c r="H500" i="1"/>
  <c r="H504" i="1"/>
  <c r="H508" i="1"/>
  <c r="G512" i="1"/>
  <c r="G516" i="1"/>
  <c r="G520" i="1"/>
  <c r="G526" i="1"/>
  <c r="G530" i="1"/>
  <c r="G534" i="1"/>
  <c r="G538" i="1"/>
  <c r="G542" i="1"/>
  <c r="H1052" i="1"/>
  <c r="H1082" i="1"/>
  <c r="G1094" i="1"/>
  <c r="H1111" i="1"/>
  <c r="H1118" i="1"/>
  <c r="H1135" i="1"/>
  <c r="G1138" i="1"/>
  <c r="H1173" i="1"/>
  <c r="G1217" i="1"/>
  <c r="H1301" i="1"/>
  <c r="G1301" i="1"/>
  <c r="H1355" i="1"/>
  <c r="H1359" i="1"/>
  <c r="G1440" i="1"/>
  <c r="H1477" i="1"/>
  <c r="H1489" i="1"/>
  <c r="G1489" i="1"/>
  <c r="H1515" i="1"/>
  <c r="G1515" i="1"/>
  <c r="H1549" i="1"/>
  <c r="F66" i="6"/>
  <c r="C1360" i="1"/>
  <c r="H1540" i="1"/>
  <c r="G1540" i="1"/>
  <c r="H1209" i="1"/>
  <c r="G1237" i="1"/>
  <c r="G1241" i="1"/>
  <c r="G1245" i="1"/>
  <c r="H1249" i="1"/>
  <c r="G1265" i="1"/>
  <c r="H1276" i="1"/>
  <c r="H1282" i="1"/>
  <c r="H1292" i="1"/>
  <c r="H1298" i="1"/>
  <c r="H1305" i="1"/>
  <c r="H1321" i="1"/>
  <c r="H1363" i="1"/>
  <c r="G1396" i="1"/>
  <c r="H1399" i="1"/>
  <c r="D152" i="4"/>
  <c r="E484" i="4"/>
  <c r="D478" i="1" s="1"/>
  <c r="E515" i="4"/>
  <c r="D509" i="1" s="1"/>
  <c r="E567" i="4"/>
  <c r="D561" i="1" s="1"/>
  <c r="H561" i="1" s="1"/>
  <c r="F54" i="6"/>
  <c r="E63" i="9"/>
  <c r="B63" i="9" s="1"/>
  <c r="E73" i="9"/>
  <c r="B73" i="9" s="1"/>
  <c r="E75" i="9"/>
  <c r="B75" i="9" s="1"/>
  <c r="E80" i="9"/>
  <c r="B80" i="9" s="1"/>
  <c r="E85" i="9"/>
  <c r="E92" i="9"/>
  <c r="B92" i="9" s="1"/>
  <c r="E111" i="9"/>
  <c r="B111" i="9" s="1"/>
  <c r="E128" i="9"/>
  <c r="E155" i="9"/>
  <c r="B155" i="9" s="1"/>
  <c r="F236" i="9"/>
  <c r="B241" i="9"/>
  <c r="F243" i="9"/>
  <c r="B243" i="9" s="1"/>
  <c r="B269" i="9"/>
  <c r="H1289" i="1"/>
  <c r="G1364" i="1"/>
  <c r="G1400" i="1"/>
  <c r="J1446" i="1"/>
  <c r="J1449" i="1"/>
  <c r="H1460" i="1"/>
  <c r="J1466" i="1"/>
  <c r="G1495" i="1"/>
  <c r="H1506" i="1"/>
  <c r="G1523" i="1"/>
  <c r="D124" i="4"/>
  <c r="E152" i="4"/>
  <c r="D148" i="1" s="1"/>
  <c r="E32" i="9"/>
  <c r="B32" i="9" s="1"/>
  <c r="E42" i="9"/>
  <c r="B42" i="9" s="1"/>
  <c r="B50" i="9"/>
  <c r="E52" i="9"/>
  <c r="B52" i="9" s="1"/>
  <c r="B62" i="9"/>
  <c r="E97" i="9"/>
  <c r="B97" i="9" s="1"/>
  <c r="E104" i="9"/>
  <c r="B104" i="9" s="1"/>
  <c r="E140" i="9"/>
  <c r="B140" i="9" s="1"/>
  <c r="E143" i="9"/>
  <c r="B143" i="9" s="1"/>
  <c r="E148" i="9"/>
  <c r="F246" i="9"/>
  <c r="B246" i="9" s="1"/>
  <c r="B260" i="9"/>
  <c r="H1200" i="1"/>
  <c r="H1253" i="1"/>
  <c r="H1309" i="1"/>
  <c r="G1335" i="1"/>
  <c r="E124" i="4"/>
  <c r="D120" i="1" s="1"/>
  <c r="H1197" i="1"/>
  <c r="H1204" i="1"/>
  <c r="H1220" i="1"/>
  <c r="H1225" i="1"/>
  <c r="H1260" i="1"/>
  <c r="H1277" i="1"/>
  <c r="H1293" i="1"/>
  <c r="H1300" i="1"/>
  <c r="H1306" i="1"/>
  <c r="H1316" i="1"/>
  <c r="H1322" i="1"/>
  <c r="G1328" i="1"/>
  <c r="G1332" i="1"/>
  <c r="G1336" i="1"/>
  <c r="G1372" i="1"/>
  <c r="H1375" i="1"/>
  <c r="H1400" i="1"/>
  <c r="G1416" i="1"/>
  <c r="H1419" i="1"/>
  <c r="H1444" i="1"/>
  <c r="H1446" i="1"/>
  <c r="H1457" i="1"/>
  <c r="J1477" i="1"/>
  <c r="H1490" i="1"/>
  <c r="H1580" i="1"/>
  <c r="E263" i="4"/>
  <c r="D259" i="1" s="1"/>
  <c r="E89" i="6"/>
  <c r="D1383" i="1" s="1"/>
  <c r="E28" i="9"/>
  <c r="B28" i="9" s="1"/>
  <c r="E71" i="9"/>
  <c r="B71" i="9" s="1"/>
  <c r="B81" i="9"/>
  <c r="E83" i="9"/>
  <c r="B83" i="9" s="1"/>
  <c r="B88" i="9"/>
  <c r="B100" i="9"/>
  <c r="E109" i="9"/>
  <c r="B109" i="9" s="1"/>
  <c r="B112" i="9"/>
  <c r="E114" i="9"/>
  <c r="B114" i="9" s="1"/>
  <c r="B131" i="9"/>
  <c r="B151" i="9"/>
  <c r="E158" i="9"/>
  <c r="B158" i="9" s="1"/>
  <c r="F244" i="9"/>
  <c r="B249" i="9"/>
  <c r="F253" i="9"/>
  <c r="B253" i="9" s="1"/>
  <c r="B265" i="9"/>
  <c r="E224" i="4"/>
  <c r="D220" i="1" s="1"/>
  <c r="E299" i="4"/>
  <c r="D294" i="1" s="1"/>
  <c r="H294" i="1" s="1"/>
  <c r="B35" i="9"/>
  <c r="E48" i="9"/>
  <c r="B48" i="9" s="1"/>
  <c r="E53" i="9"/>
  <c r="E60" i="9"/>
  <c r="B60" i="9" s="1"/>
  <c r="E95" i="9"/>
  <c r="B95" i="9" s="1"/>
  <c r="E105" i="9"/>
  <c r="B105" i="9" s="1"/>
  <c r="E107" i="9"/>
  <c r="B107" i="9" s="1"/>
  <c r="E138" i="9"/>
  <c r="B138" i="9" s="1"/>
  <c r="E146" i="9"/>
  <c r="B146" i="9" s="1"/>
  <c r="B237" i="9"/>
  <c r="F251" i="9"/>
  <c r="B251" i="9" s="1"/>
  <c r="B268" i="9"/>
  <c r="B273" i="9"/>
  <c r="H1181" i="1"/>
  <c r="H1185" i="1"/>
  <c r="H1201" i="1"/>
  <c r="H1208" i="1"/>
  <c r="H1236" i="1"/>
  <c r="H1248" i="1"/>
  <c r="H1268" i="1"/>
  <c r="G1277" i="1"/>
  <c r="H1281" i="1"/>
  <c r="H1297" i="1"/>
  <c r="G1300" i="1"/>
  <c r="H1304" i="1"/>
  <c r="H1310" i="1"/>
  <c r="G1316" i="1"/>
  <c r="H1320" i="1"/>
  <c r="H1326" i="1"/>
  <c r="G1340" i="1"/>
  <c r="H1343" i="1"/>
  <c r="H1351" i="1"/>
  <c r="H1372" i="1"/>
  <c r="G1380" i="1"/>
  <c r="G1384" i="1"/>
  <c r="H1387" i="1"/>
  <c r="H1416" i="1"/>
  <c r="G1424" i="1"/>
  <c r="H1427" i="1"/>
  <c r="G1450" i="1"/>
  <c r="G1467" i="1"/>
  <c r="F91" i="4"/>
  <c r="E351" i="4"/>
  <c r="D346" i="1" s="1"/>
  <c r="D643" i="4"/>
  <c r="G286" i="9"/>
  <c r="E286" i="9" s="1"/>
  <c r="B286" i="9" s="1"/>
  <c r="E238" i="5"/>
  <c r="D1215" i="1" s="1"/>
  <c r="E23" i="9"/>
  <c r="B23" i="9" s="1"/>
  <c r="B67" i="9"/>
  <c r="E72" i="9"/>
  <c r="B72" i="9" s="1"/>
  <c r="E77" i="9"/>
  <c r="E84" i="9"/>
  <c r="B84" i="9" s="1"/>
  <c r="B117" i="9"/>
  <c r="B122" i="9"/>
  <c r="E127" i="9"/>
  <c r="B127" i="9" s="1"/>
  <c r="F228" i="9"/>
  <c r="B233" i="9"/>
  <c r="F235" i="9"/>
  <c r="B235" i="9" s="1"/>
  <c r="B238" i="9"/>
  <c r="F254" i="9"/>
  <c r="B254" i="9" s="1"/>
  <c r="B261" i="9"/>
  <c r="F263" i="9"/>
  <c r="B263" i="9" s="1"/>
  <c r="F275" i="9"/>
  <c r="B26" i="9"/>
  <c r="E29" i="9"/>
  <c r="E36" i="9"/>
  <c r="B36" i="9" s="1"/>
  <c r="E41" i="9"/>
  <c r="B41" i="9" s="1"/>
  <c r="E96" i="9"/>
  <c r="B96" i="9" s="1"/>
  <c r="E101" i="9"/>
  <c r="E132" i="9"/>
  <c r="B132" i="9" s="1"/>
  <c r="E139" i="9"/>
  <c r="B139" i="9" s="1"/>
  <c r="E147" i="9"/>
  <c r="B147" i="9" s="1"/>
  <c r="E152" i="9"/>
  <c r="E154" i="9"/>
  <c r="B154" i="9" s="1"/>
  <c r="F216" i="9"/>
  <c r="B216" i="9" s="1"/>
  <c r="B24" i="9"/>
  <c r="B68" i="9"/>
  <c r="F245" i="9"/>
  <c r="B245" i="9" s="1"/>
  <c r="F252" i="9"/>
  <c r="F259" i="9"/>
  <c r="B259" i="9" s="1"/>
  <c r="F266" i="9"/>
  <c r="B266" i="9" s="1"/>
  <c r="F271" i="9"/>
  <c r="B271" i="9" s="1"/>
  <c r="G1493" i="1"/>
  <c r="D6" i="8"/>
  <c r="G1577" i="1"/>
  <c r="G1525" i="1"/>
  <c r="H1565" i="1"/>
  <c r="G1561" i="1"/>
  <c r="G1560" i="1"/>
  <c r="H1265" i="1"/>
  <c r="G1536" i="1"/>
  <c r="D49" i="8"/>
  <c r="C1454" i="1"/>
  <c r="D1348" i="1"/>
  <c r="H1348" i="1" s="1"/>
  <c r="H1240" i="1"/>
  <c r="H1266" i="1"/>
  <c r="H1229" i="1"/>
  <c r="H1224" i="1"/>
  <c r="D1157" i="1"/>
  <c r="H1160" i="1"/>
  <c r="C1576" i="1"/>
  <c r="G1579" i="1"/>
  <c r="G1516" i="1"/>
  <c r="G1511" i="1"/>
  <c r="G1492" i="1"/>
  <c r="G1509" i="1"/>
  <c r="G1504" i="1"/>
  <c r="G1503" i="1"/>
  <c r="G1501" i="1"/>
  <c r="D24" i="8"/>
  <c r="C1499" i="1" s="1"/>
  <c r="H1502" i="1"/>
  <c r="H1486" i="1"/>
  <c r="G1485" i="1"/>
  <c r="G1483" i="1"/>
  <c r="G1484" i="1"/>
  <c r="H1274" i="1"/>
  <c r="H1273" i="1"/>
  <c r="H1270" i="1"/>
  <c r="H1264" i="1"/>
  <c r="H1245" i="1"/>
  <c r="H1244" i="1"/>
  <c r="H1241" i="1"/>
  <c r="H1237" i="1"/>
  <c r="H1232" i="1"/>
  <c r="E245" i="5"/>
  <c r="D1222" i="1" s="1"/>
  <c r="E280" i="9"/>
  <c r="B280" i="9" s="1"/>
  <c r="F246" i="5"/>
  <c r="E279" i="9"/>
  <c r="B279" i="9" s="1"/>
  <c r="H1221" i="1"/>
  <c r="F242" i="5"/>
  <c r="H1217" i="1"/>
  <c r="F239" i="5"/>
  <c r="H1212" i="1"/>
  <c r="F234" i="5"/>
  <c r="E206" i="5"/>
  <c r="E290" i="9"/>
  <c r="B290" i="9" s="1"/>
  <c r="H1156" i="1"/>
  <c r="H1139" i="1"/>
  <c r="E285" i="9"/>
  <c r="B285" i="9" s="1"/>
  <c r="H1138" i="1"/>
  <c r="F146" i="5"/>
  <c r="E287" i="9"/>
  <c r="B287" i="9" s="1"/>
  <c r="H1123" i="1"/>
  <c r="H1119" i="1"/>
  <c r="H1056" i="1"/>
  <c r="H1064" i="1"/>
  <c r="F56" i="5"/>
  <c r="F29" i="5"/>
  <c r="F19" i="5"/>
  <c r="E12" i="5"/>
  <c r="D990" i="1" s="1"/>
  <c r="E311" i="4"/>
  <c r="E22" i="9"/>
  <c r="B22" i="9" s="1"/>
  <c r="E21" i="9"/>
  <c r="E135" i="9"/>
  <c r="B135" i="9" s="1"/>
  <c r="F257" i="9"/>
  <c r="F391" i="4"/>
  <c r="E363" i="4"/>
  <c r="D358" i="1" s="1"/>
  <c r="F369" i="4"/>
  <c r="F364" i="4"/>
  <c r="E644" i="4"/>
  <c r="D638" i="1" s="1"/>
  <c r="E196" i="4"/>
  <c r="D192" i="1" s="1"/>
  <c r="F210" i="4"/>
  <c r="F222" i="9"/>
  <c r="E46" i="9"/>
  <c r="B46" i="9" s="1"/>
  <c r="E45" i="9"/>
  <c r="F220" i="9"/>
  <c r="E44" i="9"/>
  <c r="B44" i="9" s="1"/>
  <c r="F219" i="9"/>
  <c r="B219" i="9" s="1"/>
  <c r="F177" i="4"/>
  <c r="F169" i="4"/>
  <c r="E40" i="9"/>
  <c r="B40" i="9" s="1"/>
  <c r="E163" i="4"/>
  <c r="D159" i="1" s="1"/>
  <c r="F152" i="4"/>
  <c r="F153" i="4"/>
  <c r="F139" i="4"/>
  <c r="D130" i="1"/>
  <c r="F125" i="4"/>
  <c r="E106" i="4"/>
  <c r="D102" i="1" s="1"/>
  <c r="F112" i="4"/>
  <c r="E37" i="9"/>
  <c r="F107" i="4"/>
  <c r="E82" i="4"/>
  <c r="D78" i="1" s="1"/>
  <c r="F83" i="4"/>
  <c r="C1453" i="1"/>
  <c r="D5" i="7"/>
  <c r="C1436" i="1" s="1"/>
  <c r="H30" i="3"/>
  <c r="G1273" i="1"/>
  <c r="G1264" i="1"/>
  <c r="G1240" i="1"/>
  <c r="G1232" i="1"/>
  <c r="C1223" i="1"/>
  <c r="G1224" i="1"/>
  <c r="C1219" i="1"/>
  <c r="C1216" i="1"/>
  <c r="H1216" i="1" s="1"/>
  <c r="D238" i="5"/>
  <c r="C1215" i="1" s="1"/>
  <c r="G1212" i="1"/>
  <c r="C1157" i="1"/>
  <c r="G1160" i="1"/>
  <c r="C1154" i="1"/>
  <c r="G1154" i="1" s="1"/>
  <c r="F177" i="5"/>
  <c r="G1139" i="1"/>
  <c r="G1123" i="1"/>
  <c r="G1064" i="1"/>
  <c r="G1061" i="1"/>
  <c r="G1056" i="1"/>
  <c r="G1048" i="1"/>
  <c r="C1034" i="1"/>
  <c r="E51" i="9"/>
  <c r="B51" i="9" s="1"/>
  <c r="B222" i="9"/>
  <c r="E43" i="9"/>
  <c r="B43" i="9" s="1"/>
  <c r="B217" i="9"/>
  <c r="E274" i="9"/>
  <c r="B274" i="9" s="1"/>
  <c r="D593" i="4"/>
  <c r="B257" i="9"/>
  <c r="C588" i="1"/>
  <c r="C103" i="1"/>
  <c r="H103" i="1" s="1"/>
  <c r="H107" i="1"/>
  <c r="C386" i="1"/>
  <c r="H386" i="1" s="1"/>
  <c r="H388" i="1"/>
  <c r="H366" i="1"/>
  <c r="H364" i="1"/>
  <c r="H365" i="1"/>
  <c r="H363" i="1"/>
  <c r="H362" i="1"/>
  <c r="H359" i="1"/>
  <c r="H291" i="1"/>
  <c r="H290" i="1"/>
  <c r="H412" i="1"/>
  <c r="C206" i="1"/>
  <c r="H206" i="1" s="1"/>
  <c r="H208" i="1"/>
  <c r="H207" i="1"/>
  <c r="H198" i="1"/>
  <c r="H199" i="1"/>
  <c r="H190" i="1"/>
  <c r="H188" i="1"/>
  <c r="H184" i="1"/>
  <c r="F221" i="9"/>
  <c r="B221" i="9" s="1"/>
  <c r="H180" i="1"/>
  <c r="C173" i="1"/>
  <c r="G173" i="1" s="1"/>
  <c r="H179" i="1"/>
  <c r="H177" i="1"/>
  <c r="H175" i="1"/>
  <c r="H173" i="1"/>
  <c r="H169" i="1"/>
  <c r="H167" i="1"/>
  <c r="H165" i="1"/>
  <c r="H166" i="1"/>
  <c r="H163" i="1"/>
  <c r="H161" i="1"/>
  <c r="H160" i="1"/>
  <c r="F159" i="4"/>
  <c r="H155" i="1"/>
  <c r="C155" i="1"/>
  <c r="H154" i="1"/>
  <c r="E39" i="9"/>
  <c r="B39" i="9" s="1"/>
  <c r="H149" i="1"/>
  <c r="C148" i="1"/>
  <c r="H148" i="1" s="1"/>
  <c r="H150" i="1"/>
  <c r="H146" i="1"/>
  <c r="H135" i="1"/>
  <c r="H133" i="1"/>
  <c r="H132" i="1"/>
  <c r="H130" i="1"/>
  <c r="H131" i="1"/>
  <c r="C120" i="1"/>
  <c r="H120" i="1" s="1"/>
  <c r="F124" i="4"/>
  <c r="H121" i="1"/>
  <c r="H123" i="1"/>
  <c r="H113" i="1"/>
  <c r="C108" i="1"/>
  <c r="H108" i="1" s="1"/>
  <c r="D106" i="4"/>
  <c r="H94" i="1"/>
  <c r="H95" i="1"/>
  <c r="H88" i="1"/>
  <c r="H83" i="1"/>
  <c r="H78" i="1"/>
  <c r="H82" i="1"/>
  <c r="H79" i="1"/>
  <c r="H54" i="1"/>
  <c r="H50" i="1"/>
  <c r="H53" i="1"/>
  <c r="F214" i="9"/>
  <c r="B214" i="9" s="1"/>
  <c r="E284" i="9"/>
  <c r="B284" i="9" s="1"/>
  <c r="E283" i="9"/>
  <c r="B283" i="9" s="1"/>
  <c r="H1155" i="1"/>
  <c r="G1155" i="1"/>
  <c r="H1163" i="1"/>
  <c r="G1163" i="1"/>
  <c r="H1166" i="1"/>
  <c r="G1166" i="1"/>
  <c r="H1174" i="1"/>
  <c r="G1174" i="1"/>
  <c r="H1182" i="1"/>
  <c r="G1182" i="1"/>
  <c r="H1520" i="1"/>
  <c r="G1520" i="1"/>
  <c r="H1566" i="1"/>
  <c r="G1566"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2" i="1"/>
  <c r="G323" i="1"/>
  <c r="G324" i="1"/>
  <c r="G325" i="1"/>
  <c r="G326" i="1"/>
  <c r="G327" i="1"/>
  <c r="G328" i="1"/>
  <c r="G329" i="1"/>
  <c r="G330" i="1"/>
  <c r="G331" i="1"/>
  <c r="G332" i="1"/>
  <c r="G333" i="1"/>
  <c r="G334" i="1"/>
  <c r="G335" i="1"/>
  <c r="G336" i="1"/>
  <c r="G337" i="1"/>
  <c r="G338"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H557" i="1"/>
  <c r="G557" i="1"/>
  <c r="H559" i="1"/>
  <c r="G559" i="1"/>
  <c r="H563" i="1"/>
  <c r="G563" i="1"/>
  <c r="H565" i="1"/>
  <c r="G565" i="1"/>
  <c r="H567" i="1"/>
  <c r="G567" i="1"/>
  <c r="H569" i="1"/>
  <c r="G569" i="1"/>
  <c r="H571" i="1"/>
  <c r="G571" i="1"/>
  <c r="H573" i="1"/>
  <c r="G573"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1" i="1"/>
  <c r="G631" i="1"/>
  <c r="H641" i="1"/>
  <c r="G641" i="1"/>
  <c r="H671" i="1"/>
  <c r="H673" i="1"/>
  <c r="H675" i="1"/>
  <c r="H677" i="1"/>
  <c r="H679" i="1"/>
  <c r="H681" i="1"/>
  <c r="H683" i="1"/>
  <c r="H685" i="1"/>
  <c r="H687" i="1"/>
  <c r="H689" i="1"/>
  <c r="H691" i="1"/>
  <c r="H693" i="1"/>
  <c r="H695" i="1"/>
  <c r="H697" i="1"/>
  <c r="H699" i="1"/>
  <c r="H701" i="1"/>
  <c r="H703" i="1"/>
  <c r="H705" i="1"/>
  <c r="H707" i="1"/>
  <c r="H709" i="1"/>
  <c r="H711" i="1"/>
  <c r="H713" i="1"/>
  <c r="H715" i="1"/>
  <c r="H717" i="1"/>
  <c r="H719" i="1"/>
  <c r="H721" i="1"/>
  <c r="H723" i="1"/>
  <c r="H725" i="1"/>
  <c r="H727" i="1"/>
  <c r="H729" i="1"/>
  <c r="H731" i="1"/>
  <c r="H733" i="1"/>
  <c r="H735" i="1"/>
  <c r="H737" i="1"/>
  <c r="H739" i="1"/>
  <c r="H741" i="1"/>
  <c r="H743" i="1"/>
  <c r="H745" i="1"/>
  <c r="H747" i="1"/>
  <c r="H749" i="1"/>
  <c r="H751" i="1"/>
  <c r="H753" i="1"/>
  <c r="H755" i="1"/>
  <c r="H757" i="1"/>
  <c r="H759" i="1"/>
  <c r="H761" i="1"/>
  <c r="H763" i="1"/>
  <c r="H765" i="1"/>
  <c r="H767" i="1"/>
  <c r="H769" i="1"/>
  <c r="H771" i="1"/>
  <c r="H773" i="1"/>
  <c r="H775" i="1"/>
  <c r="H777" i="1"/>
  <c r="H779" i="1"/>
  <c r="H781" i="1"/>
  <c r="H783" i="1"/>
  <c r="H785" i="1"/>
  <c r="H787" i="1"/>
  <c r="H789" i="1"/>
  <c r="H791" i="1"/>
  <c r="H793" i="1"/>
  <c r="H795" i="1"/>
  <c r="H797" i="1"/>
  <c r="H802" i="1"/>
  <c r="G805" i="1"/>
  <c r="H805" i="1"/>
  <c r="H810" i="1"/>
  <c r="G813" i="1"/>
  <c r="H813" i="1"/>
  <c r="H818" i="1"/>
  <c r="G821" i="1"/>
  <c r="H821" i="1"/>
  <c r="H826" i="1"/>
  <c r="G829" i="1"/>
  <c r="H829" i="1"/>
  <c r="H834" i="1"/>
  <c r="G837" i="1"/>
  <c r="H837" i="1"/>
  <c r="H842" i="1"/>
  <c r="G845" i="1"/>
  <c r="H845" i="1"/>
  <c r="H850" i="1"/>
  <c r="G853" i="1"/>
  <c r="H853" i="1"/>
  <c r="H858" i="1"/>
  <c r="G861" i="1"/>
  <c r="H861" i="1"/>
  <c r="H866" i="1"/>
  <c r="G869" i="1"/>
  <c r="H869" i="1"/>
  <c r="H874" i="1"/>
  <c r="G877" i="1"/>
  <c r="H877" i="1"/>
  <c r="H882" i="1"/>
  <c r="G885" i="1"/>
  <c r="H885" i="1"/>
  <c r="H890" i="1"/>
  <c r="G893" i="1"/>
  <c r="H893" i="1"/>
  <c r="H898" i="1"/>
  <c r="G901" i="1"/>
  <c r="H901" i="1"/>
  <c r="H906" i="1"/>
  <c r="G909" i="1"/>
  <c r="H909" i="1"/>
  <c r="H914" i="1"/>
  <c r="G917" i="1"/>
  <c r="H917" i="1"/>
  <c r="H922" i="1"/>
  <c r="G925" i="1"/>
  <c r="H925" i="1"/>
  <c r="H930" i="1"/>
  <c r="G933" i="1"/>
  <c r="H933" i="1"/>
  <c r="H938" i="1"/>
  <c r="G941" i="1"/>
  <c r="H941" i="1"/>
  <c r="H946" i="1"/>
  <c r="G949" i="1"/>
  <c r="H949" i="1"/>
  <c r="H1080" i="1"/>
  <c r="G1080" i="1"/>
  <c r="H1085" i="1"/>
  <c r="G1085" i="1"/>
  <c r="H1088" i="1"/>
  <c r="G1088" i="1"/>
  <c r="H1093" i="1"/>
  <c r="G1093" i="1"/>
  <c r="H1101" i="1"/>
  <c r="G1101" i="1"/>
  <c r="H1104" i="1"/>
  <c r="G1104" i="1"/>
  <c r="H1109" i="1"/>
  <c r="G1109" i="1"/>
  <c r="H1117" i="1"/>
  <c r="G1117" i="1"/>
  <c r="H1120" i="1"/>
  <c r="G1120" i="1"/>
  <c r="H1125" i="1"/>
  <c r="G1125" i="1"/>
  <c r="H1128" i="1"/>
  <c r="G1128" i="1"/>
  <c r="H1133" i="1"/>
  <c r="G1133" i="1"/>
  <c r="H1136" i="1"/>
  <c r="G1136" i="1"/>
  <c r="H1141" i="1"/>
  <c r="G1141" i="1"/>
  <c r="H1144" i="1"/>
  <c r="G1144" i="1"/>
  <c r="H1149" i="1"/>
  <c r="G1149" i="1"/>
  <c r="H1179" i="1"/>
  <c r="G1179" i="1"/>
  <c r="H1531" i="1"/>
  <c r="G1531" i="1"/>
  <c r="H1555" i="1"/>
  <c r="G1555" i="1"/>
  <c r="H1158" i="1"/>
  <c r="G1158" i="1"/>
  <c r="H1171" i="1"/>
  <c r="G1171" i="1"/>
  <c r="H556" i="1"/>
  <c r="G556" i="1"/>
  <c r="H558" i="1"/>
  <c r="G558" i="1"/>
  <c r="H560" i="1"/>
  <c r="G560" i="1"/>
  <c r="H562" i="1"/>
  <c r="G562" i="1"/>
  <c r="H564" i="1"/>
  <c r="G564" i="1"/>
  <c r="H566" i="1"/>
  <c r="G566" i="1"/>
  <c r="H568" i="1"/>
  <c r="G568" i="1"/>
  <c r="H570" i="1"/>
  <c r="G570" i="1"/>
  <c r="H572" i="1"/>
  <c r="G572"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2" i="1"/>
  <c r="G632" i="1"/>
  <c r="H642" i="1"/>
  <c r="H644" i="1"/>
  <c r="H646" i="1"/>
  <c r="H648" i="1"/>
  <c r="H650" i="1"/>
  <c r="H65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794" i="1"/>
  <c r="H796" i="1"/>
  <c r="H798" i="1"/>
  <c r="G801" i="1"/>
  <c r="H801" i="1"/>
  <c r="H806" i="1"/>
  <c r="G809" i="1"/>
  <c r="H809" i="1"/>
  <c r="H814" i="1"/>
  <c r="G817" i="1"/>
  <c r="H817" i="1"/>
  <c r="H822" i="1"/>
  <c r="G825" i="1"/>
  <c r="H825" i="1"/>
  <c r="H830" i="1"/>
  <c r="G833" i="1"/>
  <c r="H833" i="1"/>
  <c r="H838" i="1"/>
  <c r="G841" i="1"/>
  <c r="H841" i="1"/>
  <c r="H846" i="1"/>
  <c r="G849" i="1"/>
  <c r="H849" i="1"/>
  <c r="H854" i="1"/>
  <c r="G857" i="1"/>
  <c r="H857" i="1"/>
  <c r="H862" i="1"/>
  <c r="G865" i="1"/>
  <c r="H865" i="1"/>
  <c r="H870" i="1"/>
  <c r="G873" i="1"/>
  <c r="H873" i="1"/>
  <c r="H878" i="1"/>
  <c r="G881" i="1"/>
  <c r="H881" i="1"/>
  <c r="H886" i="1"/>
  <c r="G889" i="1"/>
  <c r="H889" i="1"/>
  <c r="H894" i="1"/>
  <c r="G897" i="1"/>
  <c r="H897" i="1"/>
  <c r="H902" i="1"/>
  <c r="G905" i="1"/>
  <c r="H905" i="1"/>
  <c r="H910" i="1"/>
  <c r="G913" i="1"/>
  <c r="H913" i="1"/>
  <c r="H918" i="1"/>
  <c r="G921" i="1"/>
  <c r="H921" i="1"/>
  <c r="H926" i="1"/>
  <c r="G929" i="1"/>
  <c r="H929" i="1"/>
  <c r="H934" i="1"/>
  <c r="G937" i="1"/>
  <c r="H937" i="1"/>
  <c r="H942" i="1"/>
  <c r="G945" i="1"/>
  <c r="H945" i="1"/>
  <c r="H1187" i="1"/>
  <c r="G1187" i="1"/>
  <c r="H1190" i="1"/>
  <c r="G1190" i="1"/>
  <c r="H1195" i="1"/>
  <c r="G1195" i="1"/>
  <c r="H1198" i="1"/>
  <c r="G1198" i="1"/>
  <c r="H1203" i="1"/>
  <c r="G1203" i="1"/>
  <c r="H1206" i="1"/>
  <c r="G1206" i="1"/>
  <c r="H1211" i="1"/>
  <c r="G1211" i="1"/>
  <c r="H1219" i="1"/>
  <c r="G1219" i="1"/>
  <c r="H1227" i="1"/>
  <c r="G1227" i="1"/>
  <c r="H1230" i="1"/>
  <c r="G1230" i="1"/>
  <c r="H1235" i="1"/>
  <c r="G1235" i="1"/>
  <c r="H1238" i="1"/>
  <c r="G1238" i="1"/>
  <c r="H1243" i="1"/>
  <c r="G1243" i="1"/>
  <c r="H1246" i="1"/>
  <c r="G1246" i="1"/>
  <c r="H1251" i="1"/>
  <c r="G1251" i="1"/>
  <c r="H1254" i="1"/>
  <c r="G1254" i="1"/>
  <c r="H1259" i="1"/>
  <c r="G1259" i="1"/>
  <c r="H1262" i="1"/>
  <c r="G1262" i="1"/>
  <c r="H1267" i="1"/>
  <c r="G1267" i="1"/>
  <c r="H1275" i="1"/>
  <c r="G1275" i="1"/>
  <c r="H1283" i="1"/>
  <c r="G1283" i="1"/>
  <c r="H1291" i="1"/>
  <c r="G1291" i="1"/>
  <c r="H1307" i="1"/>
  <c r="G1307" i="1"/>
  <c r="H1315" i="1"/>
  <c r="G1315" i="1"/>
  <c r="H1323" i="1"/>
  <c r="G1323" i="1"/>
  <c r="G1354" i="1"/>
  <c r="H1354" i="1"/>
  <c r="G1370" i="1"/>
  <c r="H1370" i="1"/>
  <c r="G1390" i="1"/>
  <c r="H1390" i="1"/>
  <c r="G1406" i="1"/>
  <c r="H1406"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334" i="1"/>
  <c r="G1334" i="1"/>
  <c r="H1456" i="1"/>
  <c r="G1456" i="1"/>
  <c r="J1456"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H1081" i="1"/>
  <c r="G1081" i="1"/>
  <c r="H1084" i="1"/>
  <c r="G1084" i="1"/>
  <c r="H1089" i="1"/>
  <c r="G1089" i="1"/>
  <c r="H1092" i="1"/>
  <c r="G1092" i="1"/>
  <c r="H1097" i="1"/>
  <c r="G1097" i="1"/>
  <c r="H1100" i="1"/>
  <c r="G1100" i="1"/>
  <c r="H1105" i="1"/>
  <c r="G1105" i="1"/>
  <c r="H1108" i="1"/>
  <c r="G1108" i="1"/>
  <c r="H1113" i="1"/>
  <c r="G1113" i="1"/>
  <c r="H1116" i="1"/>
  <c r="G1116" i="1"/>
  <c r="H1121" i="1"/>
  <c r="G1121" i="1"/>
  <c r="H1124" i="1"/>
  <c r="G1124" i="1"/>
  <c r="H1129" i="1"/>
  <c r="G1129" i="1"/>
  <c r="H1132" i="1"/>
  <c r="G1132" i="1"/>
  <c r="H1137" i="1"/>
  <c r="G1137" i="1"/>
  <c r="H1140" i="1"/>
  <c r="G1140" i="1"/>
  <c r="H1145" i="1"/>
  <c r="G1145" i="1"/>
  <c r="H1148" i="1"/>
  <c r="G1148" i="1"/>
  <c r="H1154" i="1"/>
  <c r="H1159" i="1"/>
  <c r="G1159" i="1"/>
  <c r="H1162" i="1"/>
  <c r="G1162" i="1"/>
  <c r="H1167" i="1"/>
  <c r="G1167" i="1"/>
  <c r="H1170" i="1"/>
  <c r="G1170" i="1"/>
  <c r="H1175" i="1"/>
  <c r="G1175" i="1"/>
  <c r="H1178" i="1"/>
  <c r="G1178" i="1"/>
  <c r="H1186" i="1"/>
  <c r="G1186" i="1"/>
  <c r="H1191" i="1"/>
  <c r="G1191" i="1"/>
  <c r="H1194" i="1"/>
  <c r="G1194" i="1"/>
  <c r="H1199" i="1"/>
  <c r="G1199" i="1"/>
  <c r="H1202" i="1"/>
  <c r="G1202" i="1"/>
  <c r="H1207" i="1"/>
  <c r="G1207" i="1"/>
  <c r="H1210" i="1"/>
  <c r="G1210" i="1"/>
  <c r="H1215" i="1"/>
  <c r="G1215" i="1"/>
  <c r="H1218" i="1"/>
  <c r="G1218" i="1"/>
  <c r="H1223" i="1"/>
  <c r="G1223" i="1"/>
  <c r="H1226" i="1"/>
  <c r="G1226" i="1"/>
  <c r="H1231" i="1"/>
  <c r="G1231" i="1"/>
  <c r="H1234" i="1"/>
  <c r="G1234" i="1"/>
  <c r="H1239" i="1"/>
  <c r="G1239" i="1"/>
  <c r="H1242" i="1"/>
  <c r="G1242" i="1"/>
  <c r="H1247" i="1"/>
  <c r="G1247" i="1"/>
  <c r="H1250" i="1"/>
  <c r="G1250" i="1"/>
  <c r="H1255" i="1"/>
  <c r="G1255" i="1"/>
  <c r="H1258" i="1"/>
  <c r="G1258" i="1"/>
  <c r="H1263" i="1"/>
  <c r="G1263" i="1"/>
  <c r="H1271" i="1"/>
  <c r="G1271" i="1"/>
  <c r="H1279" i="1"/>
  <c r="G1279" i="1"/>
  <c r="H1287" i="1"/>
  <c r="G1287" i="1"/>
  <c r="H1295" i="1"/>
  <c r="G1295" i="1"/>
  <c r="H1303" i="1"/>
  <c r="G1303" i="1"/>
  <c r="H1311" i="1"/>
  <c r="G1311" i="1"/>
  <c r="H1319" i="1"/>
  <c r="G1319" i="1"/>
  <c r="H1327" i="1"/>
  <c r="G1327" i="1"/>
  <c r="H1473" i="1"/>
  <c r="G1473" i="1"/>
  <c r="J1473"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330" i="1"/>
  <c r="G1330" i="1"/>
  <c r="G1410" i="1"/>
  <c r="H1410" i="1"/>
  <c r="G1426" i="1"/>
  <c r="H1426" i="1"/>
  <c r="G1342" i="1"/>
  <c r="H1342" i="1"/>
  <c r="G1358" i="1"/>
  <c r="H1358" i="1"/>
  <c r="G1374" i="1"/>
  <c r="H1374" i="1"/>
  <c r="G1394" i="1"/>
  <c r="H1394" i="1"/>
  <c r="G1414" i="1"/>
  <c r="H1414" i="1"/>
  <c r="G1430" i="1"/>
  <c r="H1430" i="1"/>
  <c r="H1512" i="1"/>
  <c r="G1512" i="1"/>
  <c r="H1527" i="1"/>
  <c r="G1527" i="1"/>
  <c r="H1538" i="1"/>
  <c r="G1538" i="1"/>
  <c r="H1542" i="1"/>
  <c r="G1542" i="1"/>
  <c r="F469" i="4"/>
  <c r="D459" i="4"/>
  <c r="G1346" i="1"/>
  <c r="H1346" i="1"/>
  <c r="G1362" i="1"/>
  <c r="H1362" i="1"/>
  <c r="G1378" i="1"/>
  <c r="H1378" i="1"/>
  <c r="G1398" i="1"/>
  <c r="H1398" i="1"/>
  <c r="G1418" i="1"/>
  <c r="H1418" i="1"/>
  <c r="G1434" i="1"/>
  <c r="H1434" i="1"/>
  <c r="G1438" i="1"/>
  <c r="H1438" i="1"/>
  <c r="J1455" i="1"/>
  <c r="G1455" i="1"/>
  <c r="H1455" i="1"/>
  <c r="J1472" i="1"/>
  <c r="H1472" i="1"/>
  <c r="G1472" i="1"/>
  <c r="J1474" i="1"/>
  <c r="H1474" i="1"/>
  <c r="G1474" i="1"/>
  <c r="I1474" i="1" s="1"/>
  <c r="G1510" i="1"/>
  <c r="H1510" i="1"/>
  <c r="H1535" i="1"/>
  <c r="G1535" i="1"/>
  <c r="G1266" i="1"/>
  <c r="G1270" i="1"/>
  <c r="G1274" i="1"/>
  <c r="G1278" i="1"/>
  <c r="G1282" i="1"/>
  <c r="G1286" i="1"/>
  <c r="G1290" i="1"/>
  <c r="G1294" i="1"/>
  <c r="G1298" i="1"/>
  <c r="G1302" i="1"/>
  <c r="G1306" i="1"/>
  <c r="G1310" i="1"/>
  <c r="G1314" i="1"/>
  <c r="G1318" i="1"/>
  <c r="G1322" i="1"/>
  <c r="G1326" i="1"/>
  <c r="G1333" i="1"/>
  <c r="G1350" i="1"/>
  <c r="H1350" i="1"/>
  <c r="G1366" i="1"/>
  <c r="H1366" i="1"/>
  <c r="G1382" i="1"/>
  <c r="H1382" i="1"/>
  <c r="G1386" i="1"/>
  <c r="H1386" i="1"/>
  <c r="G1402" i="1"/>
  <c r="H1402" i="1"/>
  <c r="G1422" i="1"/>
  <c r="H1422" i="1"/>
  <c r="H1476" i="1"/>
  <c r="G1476" i="1"/>
  <c r="H1507" i="1"/>
  <c r="G1507" i="1"/>
  <c r="F134" i="4"/>
  <c r="D133" i="4"/>
  <c r="F228" i="4"/>
  <c r="D224" i="4"/>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G1437" i="1"/>
  <c r="G1441" i="1"/>
  <c r="J1441" i="1"/>
  <c r="G1445" i="1"/>
  <c r="H1449" i="1"/>
  <c r="I1449" i="1" s="1"/>
  <c r="H1458" i="1"/>
  <c r="J1459" i="1"/>
  <c r="G1459" i="1"/>
  <c r="J1460" i="1"/>
  <c r="H1466" i="1"/>
  <c r="I1466" i="1" s="1"/>
  <c r="H1470" i="1"/>
  <c r="H1478" i="1"/>
  <c r="J1479" i="1"/>
  <c r="G1479" i="1"/>
  <c r="G1480" i="1"/>
  <c r="H1539" i="1"/>
  <c r="G1539" i="1"/>
  <c r="H1563" i="1"/>
  <c r="G1563" i="1"/>
  <c r="H1574" i="1"/>
  <c r="G1574" i="1"/>
  <c r="F216" i="4"/>
  <c r="D215" i="4"/>
  <c r="D298" i="4"/>
  <c r="F299" i="4"/>
  <c r="F427" i="4"/>
  <c r="D421" i="4"/>
  <c r="D580" i="4"/>
  <c r="F581" i="4"/>
  <c r="F238" i="5"/>
  <c r="I24" i="3"/>
  <c r="F36" i="6"/>
  <c r="D35" i="6"/>
  <c r="I1440" i="1"/>
  <c r="I1444" i="1"/>
  <c r="J1447" i="1"/>
  <c r="H1447" i="1"/>
  <c r="I1447" i="1" s="1"/>
  <c r="H1448" i="1"/>
  <c r="G1448" i="1"/>
  <c r="I1448" i="1" s="1"/>
  <c r="J1464" i="1"/>
  <c r="H1464" i="1"/>
  <c r="I1464" i="1" s="1"/>
  <c r="H1465" i="1"/>
  <c r="G1465" i="1"/>
  <c r="I1465" i="1" s="1"/>
  <c r="G1522" i="1"/>
  <c r="H1522" i="1"/>
  <c r="H1550" i="1"/>
  <c r="G1550" i="1"/>
  <c r="H1571" i="1"/>
  <c r="G1571" i="1"/>
  <c r="F54" i="4"/>
  <c r="D50" i="4"/>
  <c r="F70" i="5"/>
  <c r="D69" i="5"/>
  <c r="F119" i="5"/>
  <c r="D118" i="5"/>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H1385" i="1"/>
  <c r="G1387" i="1"/>
  <c r="H1389" i="1"/>
  <c r="G1391" i="1"/>
  <c r="H1393" i="1"/>
  <c r="G1395" i="1"/>
  <c r="H1397" i="1"/>
  <c r="G1399" i="1"/>
  <c r="H1401" i="1"/>
  <c r="G1403" i="1"/>
  <c r="H1405" i="1"/>
  <c r="G1407" i="1"/>
  <c r="H1409" i="1"/>
  <c r="G1411" i="1"/>
  <c r="H1413" i="1"/>
  <c r="G1415" i="1"/>
  <c r="H1417" i="1"/>
  <c r="G1419" i="1"/>
  <c r="H1421" i="1"/>
  <c r="G1423" i="1"/>
  <c r="H1425" i="1"/>
  <c r="G1427" i="1"/>
  <c r="H1429" i="1"/>
  <c r="G1431" i="1"/>
  <c r="H1433" i="1"/>
  <c r="H1437" i="1"/>
  <c r="G1439" i="1"/>
  <c r="I1439" i="1" s="1"/>
  <c r="J1439" i="1"/>
  <c r="H1441" i="1"/>
  <c r="G1443" i="1"/>
  <c r="I1443" i="1" s="1"/>
  <c r="J1443" i="1"/>
  <c r="H1445" i="1"/>
  <c r="G1446" i="1"/>
  <c r="I1446" i="1" s="1"/>
  <c r="J1451" i="1"/>
  <c r="H1451" i="1"/>
  <c r="I1451" i="1" s="1"/>
  <c r="H1452" i="1"/>
  <c r="G1452" i="1"/>
  <c r="I1457" i="1"/>
  <c r="G1458" i="1"/>
  <c r="I1458" i="1" s="1"/>
  <c r="H1459" i="1"/>
  <c r="G1460" i="1"/>
  <c r="I1460" i="1" s="1"/>
  <c r="G1462" i="1"/>
  <c r="I1462" i="1" s="1"/>
  <c r="J1468" i="1"/>
  <c r="H1468" i="1"/>
  <c r="I1468" i="1" s="1"/>
  <c r="H1469" i="1"/>
  <c r="G1469" i="1"/>
  <c r="G1470" i="1"/>
  <c r="I1477" i="1"/>
  <c r="G1478" i="1"/>
  <c r="I1478" i="1" s="1"/>
  <c r="H1479" i="1"/>
  <c r="G1491" i="1"/>
  <c r="H1494" i="1"/>
  <c r="G1496" i="1"/>
  <c r="H1519" i="1"/>
  <c r="G1519" i="1"/>
  <c r="H1526" i="1"/>
  <c r="G1530" i="1"/>
  <c r="H1530" i="1"/>
  <c r="H1532" i="1"/>
  <c r="H1534" i="1"/>
  <c r="G1534" i="1"/>
  <c r="G1547" i="1"/>
  <c r="H1558" i="1"/>
  <c r="G1558" i="1"/>
  <c r="D7" i="4"/>
  <c r="F40" i="4"/>
  <c r="D12" i="5"/>
  <c r="F13" i="5"/>
  <c r="H1554" i="1"/>
  <c r="G1554" i="1"/>
  <c r="H1570" i="1"/>
  <c r="G1570" i="1"/>
  <c r="D163" i="4"/>
  <c r="F188" i="4"/>
  <c r="E472" i="4"/>
  <c r="D466" i="1" s="1"/>
  <c r="I30" i="3"/>
  <c r="D1453" i="1"/>
  <c r="H1453" i="1" s="1"/>
  <c r="F264" i="4"/>
  <c r="D263" i="4"/>
  <c r="F530" i="4"/>
  <c r="D529" i="4"/>
  <c r="D134" i="5"/>
  <c r="F135" i="5"/>
  <c r="C1481" i="1"/>
  <c r="H1450" i="1"/>
  <c r="I1450" i="1" s="1"/>
  <c r="J1450" i="1"/>
  <c r="H1463" i="1"/>
  <c r="I1463" i="1" s="1"/>
  <c r="J1463" i="1"/>
  <c r="H1467" i="1"/>
  <c r="I1467" i="1" s="1"/>
  <c r="J1467" i="1"/>
  <c r="H1471" i="1"/>
  <c r="I1471" i="1" s="1"/>
  <c r="J1471" i="1"/>
  <c r="H1475" i="1"/>
  <c r="H1546" i="1"/>
  <c r="G1546" i="1"/>
  <c r="H1562" i="1"/>
  <c r="G1562" i="1"/>
  <c r="H1578" i="1"/>
  <c r="G1578" i="1"/>
  <c r="E50" i="4"/>
  <c r="D46" i="1" s="1"/>
  <c r="F202" i="4"/>
  <c r="D196" i="4"/>
  <c r="E252" i="4"/>
  <c r="D248" i="1" s="1"/>
  <c r="D363" i="4"/>
  <c r="D484" i="4"/>
  <c r="F632" i="4"/>
  <c r="D625" i="4"/>
  <c r="H289" i="9"/>
  <c r="E289" i="9" s="1"/>
  <c r="B289" i="9" s="1"/>
  <c r="E176" i="5"/>
  <c r="F10" i="6"/>
  <c r="D5" i="6"/>
  <c r="F99" i="6"/>
  <c r="D89" i="6"/>
  <c r="H29" i="3"/>
  <c r="F304" i="4"/>
  <c r="D351" i="4"/>
  <c r="F416" i="4"/>
  <c r="D472" i="4"/>
  <c r="E529" i="4"/>
  <c r="E142" i="9"/>
  <c r="B142" i="9" s="1"/>
  <c r="D644" i="4"/>
  <c r="F79" i="5"/>
  <c r="F149" i="5"/>
  <c r="F180" i="5"/>
  <c r="F190" i="5"/>
  <c r="D206" i="5"/>
  <c r="D245" i="5"/>
  <c r="D237" i="5" s="1"/>
  <c r="E35" i="6"/>
  <c r="D114" i="6"/>
  <c r="M212"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G183" i="9"/>
  <c r="E183" i="9" s="1"/>
  <c r="B183" i="9" s="1"/>
  <c r="I10" i="9"/>
  <c r="G277" i="9"/>
  <c r="E277" i="9" s="1"/>
  <c r="B277" i="9" s="1"/>
  <c r="L212" i="9"/>
  <c r="G204" i="9"/>
  <c r="E204" i="9" s="1"/>
  <c r="B204" i="9" s="1"/>
  <c r="G196" i="9"/>
  <c r="E196" i="9" s="1"/>
  <c r="B196" i="9" s="1"/>
  <c r="G191" i="9"/>
  <c r="E191" i="9" s="1"/>
  <c r="G187" i="9"/>
  <c r="E187" i="9" s="1"/>
  <c r="B187" i="9" s="1"/>
  <c r="G179" i="9"/>
  <c r="E179" i="9" s="1"/>
  <c r="B179" i="9" s="1"/>
  <c r="G200" i="9"/>
  <c r="E200" i="9" s="1"/>
  <c r="B200" i="9" s="1"/>
  <c r="G208" i="9"/>
  <c r="E208" i="9" s="1"/>
  <c r="B208" i="9" s="1"/>
  <c r="G192" i="9"/>
  <c r="E192" i="9" s="1"/>
  <c r="B192" i="9" s="1"/>
  <c r="H20" i="9"/>
  <c r="G20" i="9"/>
  <c r="D515" i="4"/>
  <c r="E593" i="4"/>
  <c r="D587" i="1" s="1"/>
  <c r="E87" i="5"/>
  <c r="E459" i="4"/>
  <c r="D453" i="1" s="1"/>
  <c r="E291" i="9"/>
  <c r="B291" i="9" s="1"/>
  <c r="B21" i="9"/>
  <c r="B29" i="9"/>
  <c r="B37" i="9"/>
  <c r="B45" i="9"/>
  <c r="B53" i="9"/>
  <c r="B61" i="9"/>
  <c r="B69" i="9"/>
  <c r="B77" i="9"/>
  <c r="B85" i="9"/>
  <c r="B93" i="9"/>
  <c r="B101" i="9"/>
  <c r="B120" i="9"/>
  <c r="B144" i="9"/>
  <c r="B152" i="9"/>
  <c r="B124" i="9"/>
  <c r="B128" i="9"/>
  <c r="B136" i="9"/>
  <c r="E115" i="9"/>
  <c r="B115" i="9" s="1"/>
  <c r="E123" i="9"/>
  <c r="B123" i="9" s="1"/>
  <c r="B148" i="9"/>
  <c r="B156" i="9"/>
  <c r="F227" i="9"/>
  <c r="B227" i="9" s="1"/>
  <c r="B230" i="9"/>
  <c r="B220" i="9"/>
  <c r="B228" i="9"/>
  <c r="B236" i="9"/>
  <c r="B244" i="9"/>
  <c r="B252" i="9"/>
  <c r="F218" i="9"/>
  <c r="B218" i="9" s="1"/>
  <c r="F226" i="9"/>
  <c r="B226" i="9" s="1"/>
  <c r="F234" i="9"/>
  <c r="B234" i="9" s="1"/>
  <c r="F242" i="9"/>
  <c r="B242" i="9" s="1"/>
  <c r="F250" i="9"/>
  <c r="B250" i="9" s="1"/>
  <c r="F258" i="9"/>
  <c r="B258" i="9" s="1"/>
  <c r="F262" i="9"/>
  <c r="B262" i="9" s="1"/>
  <c r="F270" i="9"/>
  <c r="B270" i="9" s="1"/>
  <c r="B224" i="9"/>
  <c r="B232" i="9"/>
  <c r="B240" i="9"/>
  <c r="B248" i="9"/>
  <c r="B256" i="9"/>
  <c r="B264" i="9"/>
  <c r="I29" i="3" l="1"/>
  <c r="D1436" i="1"/>
  <c r="G297" i="9"/>
  <c r="E297" i="9" s="1"/>
  <c r="G1454" i="1"/>
  <c r="F643" i="4"/>
  <c r="C637" i="1"/>
  <c r="F311" i="4"/>
  <c r="C306" i="1"/>
  <c r="G1348" i="1"/>
  <c r="H64" i="1"/>
  <c r="G1412" i="1"/>
  <c r="H1412" i="1"/>
  <c r="I1473" i="1"/>
  <c r="G561" i="1"/>
  <c r="F82" i="4"/>
  <c r="G1360" i="1"/>
  <c r="H1360" i="1"/>
  <c r="F344" i="4"/>
  <c r="C339" i="1"/>
  <c r="E151" i="4"/>
  <c r="G1453" i="1"/>
  <c r="D43" i="8"/>
  <c r="C1524" i="1"/>
  <c r="I1456" i="1"/>
  <c r="E7" i="5"/>
  <c r="G1576" i="1"/>
  <c r="H1576" i="1"/>
  <c r="D42" i="8"/>
  <c r="C1517" i="1" s="1"/>
  <c r="H1499" i="1"/>
  <c r="G1499" i="1"/>
  <c r="E237" i="5"/>
  <c r="E175" i="5" s="1"/>
  <c r="D1152" i="1" s="1"/>
  <c r="H292" i="9"/>
  <c r="D1183" i="1"/>
  <c r="E298" i="4"/>
  <c r="D293" i="1" s="1"/>
  <c r="D306" i="1"/>
  <c r="F212" i="9"/>
  <c r="B212" i="9" s="1"/>
  <c r="E350" i="4"/>
  <c r="G1436" i="1"/>
  <c r="H1436" i="1"/>
  <c r="G1216" i="1"/>
  <c r="H1157" i="1"/>
  <c r="G1157" i="1"/>
  <c r="H587" i="1"/>
  <c r="F593" i="4"/>
  <c r="C587" i="1"/>
  <c r="E20" i="9"/>
  <c r="B20" i="9" s="1"/>
  <c r="G148" i="1"/>
  <c r="F106" i="4"/>
  <c r="C102" i="1"/>
  <c r="H23" i="3"/>
  <c r="C1214" i="1"/>
  <c r="I25" i="3"/>
  <c r="D1329" i="1"/>
  <c r="D350" i="4"/>
  <c r="F351" i="4"/>
  <c r="C346" i="1"/>
  <c r="F89" i="6"/>
  <c r="C1383" i="1"/>
  <c r="I22" i="3"/>
  <c r="D1153" i="1"/>
  <c r="F484" i="4"/>
  <c r="C478" i="1"/>
  <c r="F196" i="4"/>
  <c r="C192" i="1"/>
  <c r="F35" i="6"/>
  <c r="H25" i="3"/>
  <c r="C1329" i="1"/>
  <c r="D420" i="4"/>
  <c r="F421" i="4"/>
  <c r="C415" i="1"/>
  <c r="F215" i="4"/>
  <c r="C211" i="1"/>
  <c r="I17" i="3"/>
  <c r="E289" i="4"/>
  <c r="D147" i="1"/>
  <c r="G587" i="1"/>
  <c r="F515" i="4"/>
  <c r="C509" i="1"/>
  <c r="F245" i="5"/>
  <c r="C1222" i="1"/>
  <c r="E528" i="4"/>
  <c r="D523" i="1"/>
  <c r="E420" i="4"/>
  <c r="F263" i="4"/>
  <c r="C259" i="1"/>
  <c r="F12" i="5"/>
  <c r="D7" i="5"/>
  <c r="C990" i="1"/>
  <c r="I1452" i="1"/>
  <c r="F118" i="5"/>
  <c r="C1096" i="1"/>
  <c r="I1459" i="1"/>
  <c r="F133" i="4"/>
  <c r="C129" i="1"/>
  <c r="I1476" i="1"/>
  <c r="I1472" i="1"/>
  <c r="I1455" i="1"/>
  <c r="B191" i="9"/>
  <c r="G292" i="9"/>
  <c r="F206" i="5"/>
  <c r="D176" i="5"/>
  <c r="C1183" i="1"/>
  <c r="F472" i="4"/>
  <c r="C466" i="1"/>
  <c r="D141" i="6"/>
  <c r="G299" i="9" s="1"/>
  <c r="E299" i="9" s="1"/>
  <c r="H24" i="3"/>
  <c r="F5" i="6"/>
  <c r="C1299" i="1"/>
  <c r="F625" i="4"/>
  <c r="C619" i="1"/>
  <c r="F363" i="4"/>
  <c r="C358" i="1"/>
  <c r="G1481" i="1"/>
  <c r="H1481" i="1"/>
  <c r="F134" i="5"/>
  <c r="C1112" i="1"/>
  <c r="F50" i="4"/>
  <c r="C46" i="1"/>
  <c r="E6" i="4"/>
  <c r="F224" i="4"/>
  <c r="C220" i="1"/>
  <c r="E68" i="5"/>
  <c r="D1065" i="1"/>
  <c r="I20" i="3"/>
  <c r="D985" i="1"/>
  <c r="E164" i="9"/>
  <c r="B164" i="9" s="1"/>
  <c r="E165" i="9"/>
  <c r="B165" i="9" s="1"/>
  <c r="H27" i="3"/>
  <c r="F114" i="6"/>
  <c r="C1408" i="1"/>
  <c r="F644" i="4"/>
  <c r="C638" i="1"/>
  <c r="B297" i="9"/>
  <c r="E296" i="9"/>
  <c r="I10" i="3" s="1"/>
  <c r="H248" i="1"/>
  <c r="G248" i="1"/>
  <c r="D528" i="4"/>
  <c r="F529" i="4"/>
  <c r="C523" i="1"/>
  <c r="D151" i="4"/>
  <c r="F163" i="4"/>
  <c r="C159" i="1"/>
  <c r="F7" i="4"/>
  <c r="D6" i="4"/>
  <c r="C3" i="1"/>
  <c r="D68" i="5"/>
  <c r="F69" i="5"/>
  <c r="C1047" i="1"/>
  <c r="E141" i="6"/>
  <c r="F580" i="4"/>
  <c r="C574" i="1"/>
  <c r="D407" i="4"/>
  <c r="F298" i="4"/>
  <c r="C293" i="1"/>
  <c r="I1479" i="1"/>
  <c r="I1441" i="1"/>
  <c r="F459" i="4"/>
  <c r="C453" i="1"/>
  <c r="H637" i="1" l="1"/>
  <c r="G637" i="1"/>
  <c r="E292" i="9"/>
  <c r="B292" i="9" s="1"/>
  <c r="H339" i="1"/>
  <c r="G339" i="1"/>
  <c r="G294" i="9"/>
  <c r="E294" i="9" s="1"/>
  <c r="B294" i="9" s="1"/>
  <c r="K1432" i="9"/>
  <c r="G295" i="9"/>
  <c r="E295" i="9" s="1"/>
  <c r="B295" i="9" s="1"/>
  <c r="I34" i="3"/>
  <c r="G1524" i="1"/>
  <c r="H1524" i="1"/>
  <c r="I35" i="3"/>
  <c r="C1518" i="1"/>
  <c r="H11" i="3" s="1"/>
  <c r="F237" i="5"/>
  <c r="I23" i="3"/>
  <c r="D1214" i="1"/>
  <c r="H1214" i="1" s="1"/>
  <c r="H306" i="1"/>
  <c r="G306" i="1"/>
  <c r="E408" i="4"/>
  <c r="D403" i="1" s="1"/>
  <c r="D345" i="1"/>
  <c r="E407" i="4"/>
  <c r="D402" i="1" s="1"/>
  <c r="H102" i="1"/>
  <c r="G102" i="1"/>
  <c r="E298" i="9"/>
  <c r="B299" i="9"/>
  <c r="I28" i="3"/>
  <c r="D1435" i="1"/>
  <c r="H453" i="1"/>
  <c r="G453" i="1"/>
  <c r="H293" i="1"/>
  <c r="G293" i="1"/>
  <c r="H21" i="3"/>
  <c r="F68" i="5"/>
  <c r="C1046" i="1"/>
  <c r="H159" i="1"/>
  <c r="G159" i="1"/>
  <c r="G1408" i="1"/>
  <c r="H1408" i="1"/>
  <c r="H220" i="1"/>
  <c r="G220" i="1"/>
  <c r="H46" i="1"/>
  <c r="G46" i="1"/>
  <c r="H619" i="1"/>
  <c r="G619" i="1"/>
  <c r="H259" i="1"/>
  <c r="G259" i="1"/>
  <c r="E636" i="4"/>
  <c r="D630" i="1" s="1"/>
  <c r="D522" i="1"/>
  <c r="H346" i="1"/>
  <c r="G346" i="1"/>
  <c r="H3" i="1"/>
  <c r="G3" i="1"/>
  <c r="D636" i="4"/>
  <c r="F528" i="4"/>
  <c r="C522" i="1"/>
  <c r="G1065" i="1"/>
  <c r="H1065" i="1"/>
  <c r="H1183" i="1"/>
  <c r="G1183" i="1"/>
  <c r="H1222" i="1"/>
  <c r="G1222" i="1"/>
  <c r="H211" i="1"/>
  <c r="G211" i="1"/>
  <c r="H478" i="1"/>
  <c r="G478" i="1"/>
  <c r="F407" i="4"/>
  <c r="C402" i="1"/>
  <c r="H1047" i="1"/>
  <c r="G1047" i="1"/>
  <c r="H17" i="3"/>
  <c r="D289" i="4"/>
  <c r="D290" i="4" s="1"/>
  <c r="F151" i="4"/>
  <c r="C147" i="1"/>
  <c r="H1517" i="1"/>
  <c r="G1517" i="1"/>
  <c r="H638" i="1"/>
  <c r="G638" i="1"/>
  <c r="I21" i="3"/>
  <c r="D1046" i="1"/>
  <c r="H1112" i="1"/>
  <c r="G1112" i="1"/>
  <c r="H358" i="1"/>
  <c r="G358" i="1"/>
  <c r="H1299" i="1"/>
  <c r="G1299" i="1"/>
  <c r="F176" i="5"/>
  <c r="D175" i="5"/>
  <c r="H22" i="3"/>
  <c r="C1153" i="1"/>
  <c r="H1096" i="1"/>
  <c r="G1096" i="1"/>
  <c r="D6" i="5"/>
  <c r="H20" i="3"/>
  <c r="F7" i="5"/>
  <c r="C985" i="1"/>
  <c r="E635" i="4"/>
  <c r="D629" i="1" s="1"/>
  <c r="D414" i="1"/>
  <c r="H1329" i="1"/>
  <c r="G1329" i="1"/>
  <c r="G1383" i="1"/>
  <c r="H1383" i="1"/>
  <c r="F350" i="4"/>
  <c r="D408" i="4"/>
  <c r="C345" i="1"/>
  <c r="F141" i="6"/>
  <c r="H28" i="3"/>
  <c r="C1435" i="1"/>
  <c r="H990" i="1"/>
  <c r="G990" i="1"/>
  <c r="F420" i="4"/>
  <c r="D635" i="4"/>
  <c r="C414" i="1"/>
  <c r="D412" i="4"/>
  <c r="F6" i="4"/>
  <c r="H16" i="3"/>
  <c r="C2" i="1"/>
  <c r="H574" i="1"/>
  <c r="G574" i="1"/>
  <c r="H523" i="1"/>
  <c r="G523" i="1"/>
  <c r="E6" i="5"/>
  <c r="E412" i="4"/>
  <c r="I16" i="3"/>
  <c r="E290" i="4"/>
  <c r="D286" i="1" s="1"/>
  <c r="D2" i="1"/>
  <c r="H466" i="1"/>
  <c r="G466" i="1"/>
  <c r="E19" i="9"/>
  <c r="H129" i="1"/>
  <c r="G129" i="1"/>
  <c r="H509" i="1"/>
  <c r="G509" i="1"/>
  <c r="E413" i="4"/>
  <c r="E291" i="4"/>
  <c r="D287" i="1" s="1"/>
  <c r="D285" i="1"/>
  <c r="H415" i="1"/>
  <c r="G415" i="1"/>
  <c r="H192" i="1"/>
  <c r="G192" i="1"/>
  <c r="G1214" i="1" l="1"/>
  <c r="E293" i="9"/>
  <c r="G1518" i="1"/>
  <c r="H1518" i="1"/>
  <c r="E415" i="4"/>
  <c r="D410" i="1" s="1"/>
  <c r="E640" i="4"/>
  <c r="D408" i="1"/>
  <c r="H276" i="9"/>
  <c r="D984" i="1"/>
  <c r="H414" i="1"/>
  <c r="G414" i="1"/>
  <c r="H345" i="1"/>
  <c r="G345" i="1"/>
  <c r="H1153" i="1"/>
  <c r="G1153" i="1"/>
  <c r="D413" i="4"/>
  <c r="D414" i="4" s="1"/>
  <c r="D291" i="4"/>
  <c r="F289" i="4"/>
  <c r="C285" i="1"/>
  <c r="H402" i="1"/>
  <c r="G402" i="1"/>
  <c r="H522" i="1"/>
  <c r="G522" i="1"/>
  <c r="F635" i="4"/>
  <c r="C629" i="1"/>
  <c r="G282" i="9"/>
  <c r="E282" i="9" s="1"/>
  <c r="B282" i="9" s="1"/>
  <c r="G276" i="9"/>
  <c r="F6" i="5"/>
  <c r="C984" i="1"/>
  <c r="H1046" i="1"/>
  <c r="G1046" i="1"/>
  <c r="H2" i="1"/>
  <c r="G2" i="1"/>
  <c r="G1435" i="1"/>
  <c r="H1435" i="1"/>
  <c r="F290" i="4"/>
  <c r="C286" i="1"/>
  <c r="H985" i="1"/>
  <c r="G985" i="1"/>
  <c r="F175" i="5"/>
  <c r="C1152" i="1"/>
  <c r="H9" i="3"/>
  <c r="H147" i="1"/>
  <c r="G147" i="1"/>
  <c r="F636" i="4"/>
  <c r="C630" i="1"/>
  <c r="D639" i="4"/>
  <c r="F412" i="4"/>
  <c r="C407" i="1"/>
  <c r="F408" i="4"/>
  <c r="C403" i="1"/>
  <c r="E639" i="4"/>
  <c r="E414" i="4"/>
  <c r="D409" i="1" s="1"/>
  <c r="D407" i="1"/>
  <c r="N3" i="9"/>
  <c r="I11" i="3"/>
  <c r="E276" i="9" l="1"/>
  <c r="E275" i="9" s="1"/>
  <c r="F414" i="4"/>
  <c r="C409" i="1"/>
  <c r="F413" i="4"/>
  <c r="D415" i="4"/>
  <c r="D640" i="4"/>
  <c r="D641" i="4" s="1"/>
  <c r="C408" i="1"/>
  <c r="K3" i="9"/>
  <c r="I9" i="3"/>
  <c r="H285" i="1"/>
  <c r="G285" i="1"/>
  <c r="E642" i="4"/>
  <c r="D634" i="1"/>
  <c r="H407" i="1"/>
  <c r="G407" i="1"/>
  <c r="H630" i="1"/>
  <c r="G630" i="1"/>
  <c r="E641" i="4"/>
  <c r="D633" i="1"/>
  <c r="H1152" i="1"/>
  <c r="G1152" i="1"/>
  <c r="H286" i="1"/>
  <c r="G286" i="1"/>
  <c r="H403" i="1"/>
  <c r="G403" i="1"/>
  <c r="F639" i="4"/>
  <c r="C633" i="1"/>
  <c r="H8" i="3"/>
  <c r="H984" i="1"/>
  <c r="G984" i="1"/>
  <c r="H629" i="1"/>
  <c r="G629" i="1"/>
  <c r="F291" i="4"/>
  <c r="C287" i="1"/>
  <c r="B276" i="9" l="1"/>
  <c r="E645" i="4"/>
  <c r="D635" i="1"/>
  <c r="M3" i="9"/>
  <c r="I8" i="3"/>
  <c r="H408" i="1"/>
  <c r="G408" i="1"/>
  <c r="H409" i="1"/>
  <c r="G409" i="1"/>
  <c r="H633" i="1"/>
  <c r="G633" i="1"/>
  <c r="E646" i="4"/>
  <c r="D636" i="1"/>
  <c r="D642" i="4"/>
  <c r="D645" i="4" s="1"/>
  <c r="F640" i="4"/>
  <c r="C634" i="1"/>
  <c r="H287" i="1"/>
  <c r="G287" i="1"/>
  <c r="F641" i="4"/>
  <c r="C635" i="1"/>
  <c r="F415" i="4"/>
  <c r="C410" i="1"/>
  <c r="H635" i="1" l="1"/>
  <c r="G635" i="1"/>
  <c r="I19" i="3"/>
  <c r="D640" i="1"/>
  <c r="H410" i="1"/>
  <c r="G410" i="1"/>
  <c r="H18" i="3"/>
  <c r="F645" i="4"/>
  <c r="C639" i="1"/>
  <c r="H634" i="1"/>
  <c r="G634" i="1"/>
  <c r="D646" i="4"/>
  <c r="F642" i="4"/>
  <c r="C636" i="1"/>
  <c r="I18" i="3"/>
  <c r="D639" i="1"/>
  <c r="F646" i="4" l="1"/>
  <c r="H19" i="3"/>
  <c r="C640" i="1"/>
  <c r="H636" i="1"/>
  <c r="G636" i="1"/>
  <c r="H7" i="3"/>
  <c r="H639" i="1"/>
  <c r="G639" i="1"/>
  <c r="J3" i="9" l="1"/>
  <c r="I7" i="3"/>
  <c r="H640" i="1"/>
  <c r="G640" i="1"/>
  <c r="M272" i="9" l="1"/>
  <c r="L272" i="9"/>
  <c r="H18" i="9"/>
  <c r="G18" i="9"/>
  <c r="J5" i="9"/>
  <c r="K11" i="9"/>
  <c r="I5" i="9"/>
  <c r="J11" i="9"/>
  <c r="K13" i="9"/>
  <c r="G17" i="9"/>
  <c r="H16" i="9"/>
  <c r="M15" i="9"/>
  <c r="M16" i="9"/>
  <c r="K7" i="9"/>
  <c r="J7" i="9"/>
  <c r="L15" i="9"/>
  <c r="J9" i="9"/>
  <c r="I9" i="9"/>
  <c r="K10" i="9"/>
  <c r="J10" i="9"/>
  <c r="K9" i="9"/>
  <c r="L16" i="9"/>
  <c r="G15" i="9"/>
  <c r="K12" i="9"/>
  <c r="I6" i="9"/>
  <c r="J6" i="9"/>
  <c r="J17" i="9"/>
  <c r="G16" i="9"/>
  <c r="J13" i="9"/>
  <c r="K8" i="9"/>
  <c r="I13" i="9"/>
  <c r="J8" i="9"/>
  <c r="I8" i="9"/>
  <c r="I7" i="9"/>
  <c r="K6" i="9"/>
  <c r="I11" i="9"/>
  <c r="H17" i="9"/>
  <c r="H15" i="9"/>
  <c r="I17" i="9"/>
  <c r="J12" i="9"/>
  <c r="I12" i="9"/>
  <c r="K5" i="9"/>
  <c r="F15" i="9" l="1"/>
  <c r="E11" i="9"/>
  <c r="B11" i="9" s="1"/>
  <c r="E16" i="9"/>
  <c r="F16" i="9"/>
  <c r="F272" i="9"/>
  <c r="F19" i="9" s="1"/>
  <c r="E9" i="9"/>
  <c r="B9" i="9" s="1"/>
  <c r="E7" i="9"/>
  <c r="B7" i="9" s="1"/>
  <c r="E12" i="9"/>
  <c r="B12" i="9" s="1"/>
  <c r="E6" i="9"/>
  <c r="B6" i="9" s="1"/>
  <c r="E10" i="9"/>
  <c r="B10" i="9" s="1"/>
  <c r="E18" i="9"/>
  <c r="B18" i="9" s="1"/>
  <c r="E13" i="9"/>
  <c r="B13" i="9" s="1"/>
  <c r="E15" i="9"/>
  <c r="E5" i="9"/>
  <c r="E17" i="9"/>
  <c r="B17" i="9" s="1"/>
  <c r="E8" i="9"/>
  <c r="B8" i="9" s="1"/>
  <c r="F14" i="9" l="1"/>
  <c r="F3" i="9" s="1"/>
  <c r="B272" i="9"/>
  <c r="B16" i="9"/>
  <c r="E4" i="9"/>
  <c r="B5" i="9"/>
  <c r="B15"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<sst xmlns="http://schemas.openxmlformats.org/spreadsheetml/2006/main" count="4313" uniqueCount="3393">
  <si>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</si>
  <si>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</si>
  <si>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</si>
  <si>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</si>
  <si>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</si>
  <si>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</si>
  <si>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</si>
  <si>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</si>
  <si>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</si>
  <si>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</si>
  <si>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</si>
  <si>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</si>
  <si>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</si>
  <si>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</si>
  <si>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</si>
  <si>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</si>
  <si>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</si>
  <si>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</si>
  <si>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</si>
  <si>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</si>
  <si>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</si>
  <si>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</si>
  <si>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</si>
  <si>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</si>
  <si>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</si>
  <si>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</si>
  <si>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</si>
  <si>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</si>
  <si>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</si>
  <si>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</si>
  <si>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</si>
  <si>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LUČKA UPRAVA SPLIT</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</si>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</sst>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82816424</v>
      </c>
      <c r="D2" s="6">
        <f>'PR-RAS'!E6</f>
        <v>79196573.909999996</v>
      </c>
      <c r="E2" s="6">
        <v>0</v>
      </c>
      <c r="F2" s="6">
        <v>0</v>
      </c>
      <c r="G2" s="7">
        <f t="shared" ref="G2:G264" si="0">(B2/1000)*(C2*1+D2*2)</f>
        <v>241209.57182000001</v>
      </c>
      <c r="H2" s="7">
        <f t="shared" ref="H2:H264" si="1">ABS(C2-ROUND(C2,0))+ABS(D2-ROUND(D2,0))</f>
        <v>9.0000003576278687E-2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22330944</v>
      </c>
      <c r="D46" s="1">
        <f>'PR-RAS'!E50</f>
        <v>8314927.1600000001</v>
      </c>
      <c r="E46" s="1">
        <v>0</v>
      </c>
      <c r="F46" s="1">
        <v>0</v>
      </c>
      <c r="G46" s="2">
        <f t="shared" si="0"/>
        <v>1753235.9243999999</v>
      </c>
      <c r="H46" s="2">
        <f t="shared" si="1"/>
        <v>0.16000000014901161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22330944</v>
      </c>
      <c r="D50" s="1">
        <f>'PR-RAS'!E54</f>
        <v>8314927.1600000001</v>
      </c>
      <c r="E50" s="1">
        <v>0</v>
      </c>
      <c r="F50" s="1">
        <v>0</v>
      </c>
      <c r="G50" s="2">
        <f t="shared" si="0"/>
        <v>1909079.1176800001</v>
      </c>
      <c r="H50" s="2">
        <f t="shared" si="1"/>
        <v>0.16000000014901161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1743222</v>
      </c>
      <c r="D53" s="1">
        <f>'PR-RAS'!E57</f>
        <v>685091.29</v>
      </c>
      <c r="E53" s="1">
        <v>0</v>
      </c>
      <c r="F53" s="1">
        <v>0</v>
      </c>
      <c r="G53" s="2">
        <f t="shared" si="0"/>
        <v>161897.03816</v>
      </c>
      <c r="H53" s="2">
        <f t="shared" si="1"/>
        <v>0.2900000000372529</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20587722</v>
      </c>
      <c r="D54" s="1">
        <f>'PR-RAS'!E58</f>
        <v>7629835.8700000001</v>
      </c>
      <c r="E54" s="1">
        <v>0</v>
      </c>
      <c r="F54" s="1">
        <v>0</v>
      </c>
      <c r="G54" s="2">
        <f t="shared" si="0"/>
        <v>1899911.8682200001</v>
      </c>
      <c r="H54" s="2">
        <f t="shared" si="1"/>
        <v>0.12999999988824129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10042324</v>
      </c>
      <c r="D78" s="1">
        <f>'PR-RAS'!E82</f>
        <v>12306633.539999999</v>
      </c>
      <c r="E78" s="1">
        <v>0</v>
      </c>
      <c r="F78" s="1">
        <v>0</v>
      </c>
      <c r="G78" s="2">
        <f t="shared" si="0"/>
        <v>2668480.5131599996</v>
      </c>
      <c r="H78" s="2">
        <f t="shared" si="1"/>
        <v>0.46000000089406967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82805</v>
      </c>
      <c r="D79" s="1">
        <f>'PR-RAS'!E83</f>
        <v>46234.450000000004</v>
      </c>
      <c r="E79" s="1">
        <v>0</v>
      </c>
      <c r="F79" s="1">
        <v>0</v>
      </c>
      <c r="G79" s="2">
        <f t="shared" si="0"/>
        <v>13671.364200000002</v>
      </c>
      <c r="H79" s="2">
        <f t="shared" si="1"/>
        <v>0.45000000000436557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77375</v>
      </c>
      <c r="D82" s="1">
        <f>'PR-RAS'!E86</f>
        <v>11240.58</v>
      </c>
      <c r="E82" s="1">
        <v>0</v>
      </c>
      <c r="F82" s="1">
        <v>0</v>
      </c>
      <c r="G82" s="2">
        <f t="shared" si="0"/>
        <v>8088.3489600000003</v>
      </c>
      <c r="H82" s="2">
        <f t="shared" si="1"/>
        <v>0.42000000000007276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5430</v>
      </c>
      <c r="D83" s="1">
        <f>'PR-RAS'!E87</f>
        <v>34993.870000000003</v>
      </c>
      <c r="E83" s="1">
        <v>0</v>
      </c>
      <c r="F83" s="1">
        <v>0</v>
      </c>
      <c r="G83" s="2">
        <f t="shared" si="0"/>
        <v>6184.2546800000009</v>
      </c>
      <c r="H83" s="2">
        <f t="shared" si="1"/>
        <v>0.12999999999738066</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9959519</v>
      </c>
      <c r="D87" s="1">
        <f>'PR-RAS'!E91</f>
        <v>12260399.09</v>
      </c>
      <c r="E87" s="1">
        <v>0</v>
      </c>
      <c r="F87" s="1">
        <v>0</v>
      </c>
      <c r="G87" s="2">
        <f t="shared" si="0"/>
        <v>2965307.2774799997</v>
      </c>
      <c r="H87" s="2">
        <f t="shared" si="1"/>
        <v>8.9999999850988388E-2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9959519</v>
      </c>
      <c r="D88" s="1">
        <f>'PR-RAS'!E92</f>
        <v>12260399.09</v>
      </c>
      <c r="E88" s="1">
        <v>0</v>
      </c>
      <c r="F88" s="1">
        <v>0</v>
      </c>
      <c r="G88" s="2">
        <f t="shared" si="0"/>
        <v>2999787.5946599999</v>
      </c>
      <c r="H88" s="2">
        <f t="shared" si="1"/>
        <v>8.9999999850988388E-2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25275704</v>
      </c>
      <c r="D102" s="1">
        <f>'PR-RAS'!E106</f>
        <v>38470854.550000004</v>
      </c>
      <c r="E102" s="1">
        <v>0</v>
      </c>
      <c r="F102" s="1">
        <v>0</v>
      </c>
      <c r="G102" s="2">
        <f t="shared" si="0"/>
        <v>10323958.723100001</v>
      </c>
      <c r="H102" s="2">
        <f t="shared" si="1"/>
        <v>0.44999999552965164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25267744</v>
      </c>
      <c r="D103" s="1">
        <f>'PR-RAS'!E107</f>
        <v>38462387.060000002</v>
      </c>
      <c r="E103" s="1">
        <v>0</v>
      </c>
      <c r="F103" s="1">
        <v>0</v>
      </c>
      <c r="G103" s="2">
        <f t="shared" si="0"/>
        <v>10423636.848239999</v>
      </c>
      <c r="H103" s="2">
        <f t="shared" si="1"/>
        <v>6.0000002384185791E-2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25267744</v>
      </c>
      <c r="D107" s="1">
        <f>'PR-RAS'!E111</f>
        <v>38462387.060000002</v>
      </c>
      <c r="E107" s="1">
        <v>0</v>
      </c>
      <c r="F107" s="1">
        <v>0</v>
      </c>
      <c r="G107" s="2">
        <f t="shared" si="0"/>
        <v>10832406.92072</v>
      </c>
      <c r="H107" s="2">
        <f t="shared" si="1"/>
        <v>6.0000002384185791E-2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7960</v>
      </c>
      <c r="D108" s="1">
        <f>'PR-RAS'!E112</f>
        <v>8467.49</v>
      </c>
      <c r="E108" s="1">
        <v>0</v>
      </c>
      <c r="F108" s="1">
        <v>0</v>
      </c>
      <c r="G108" s="2">
        <f t="shared" si="0"/>
        <v>2663.7628599999998</v>
      </c>
      <c r="H108" s="2">
        <f t="shared" si="1"/>
        <v>0.48999999999978172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7960</v>
      </c>
      <c r="D113" s="1">
        <f>'PR-RAS'!E117</f>
        <v>8467.49</v>
      </c>
      <c r="E113" s="1">
        <v>0</v>
      </c>
      <c r="F113" s="1">
        <v>0</v>
      </c>
      <c r="G113" s="2">
        <f t="shared" si="0"/>
        <v>2788.23776</v>
      </c>
      <c r="H113" s="2">
        <f t="shared" si="1"/>
        <v>0.48999999999978172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966605</v>
      </c>
      <c r="D120" s="1">
        <f>'PR-RAS'!E124</f>
        <v>464163.07</v>
      </c>
      <c r="E120" s="1">
        <v>0</v>
      </c>
      <c r="F120" s="1">
        <v>0</v>
      </c>
      <c r="G120" s="2">
        <f t="shared" si="0"/>
        <v>225496.80566000001</v>
      </c>
      <c r="H120" s="2">
        <f t="shared" si="1"/>
        <v>7.0000000006984919E-2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966605</v>
      </c>
      <c r="D121" s="1">
        <f>'PR-RAS'!E125</f>
        <v>255775.57</v>
      </c>
      <c r="E121" s="1">
        <v>0</v>
      </c>
      <c r="F121" s="1">
        <v>0</v>
      </c>
      <c r="G121" s="2">
        <f t="shared" si="0"/>
        <v>177378.73680000001</v>
      </c>
      <c r="H121" s="2">
        <f t="shared" si="1"/>
        <v>0.42999999999301508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966605</v>
      </c>
      <c r="D123" s="1">
        <f>'PR-RAS'!E127</f>
        <v>255775.57</v>
      </c>
      <c r="E123" s="1">
        <v>0</v>
      </c>
      <c r="F123" s="1">
        <v>0</v>
      </c>
      <c r="G123" s="2">
        <f t="shared" si="0"/>
        <v>180335.04908000003</v>
      </c>
      <c r="H123" s="2">
        <f t="shared" si="1"/>
        <v>0.42999999999301508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208387.5</v>
      </c>
      <c r="E124" s="1">
        <v>0</v>
      </c>
      <c r="F124" s="1">
        <v>0</v>
      </c>
      <c r="G124" s="2">
        <f t="shared" si="0"/>
        <v>51263.324999999997</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208387.5</v>
      </c>
      <c r="E126" s="1">
        <v>0</v>
      </c>
      <c r="F126" s="1">
        <v>0</v>
      </c>
      <c r="G126" s="2">
        <f t="shared" si="0"/>
        <v>52096.875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23966621</v>
      </c>
      <c r="D129" s="1">
        <f>'PR-RAS'!E133</f>
        <v>19487697.57</v>
      </c>
      <c r="E129" s="1">
        <v>0</v>
      </c>
      <c r="F129" s="1">
        <v>0</v>
      </c>
      <c r="G129" s="2">
        <f t="shared" si="0"/>
        <v>8056578.06592</v>
      </c>
      <c r="H129" s="2">
        <f t="shared" si="1"/>
        <v>0.42999999970197678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23966621</v>
      </c>
      <c r="D130" s="1">
        <f>'PR-RAS'!E134</f>
        <v>19487697.57</v>
      </c>
      <c r="E130" s="1">
        <v>0</v>
      </c>
      <c r="F130" s="1">
        <v>0</v>
      </c>
      <c r="G130" s="2">
        <f t="shared" si="0"/>
        <v>8119520.0820599999</v>
      </c>
      <c r="H130" s="2">
        <f t="shared" si="1"/>
        <v>0.42999999970197678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2223311</v>
      </c>
      <c r="D131" s="1">
        <f>'PR-RAS'!E135</f>
        <v>5421271.4199999999</v>
      </c>
      <c r="E131" s="1">
        <v>0</v>
      </c>
      <c r="F131" s="1">
        <v>0</v>
      </c>
      <c r="G131" s="2">
        <f t="shared" si="0"/>
        <v>1698560.9992</v>
      </c>
      <c r="H131" s="2">
        <f t="shared" si="1"/>
        <v>0.41999999992549419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3853676</v>
      </c>
      <c r="D132" s="1">
        <f>'PR-RAS'!E136</f>
        <v>3066426.16</v>
      </c>
      <c r="E132" s="1">
        <v>0</v>
      </c>
      <c r="F132" s="1">
        <v>0</v>
      </c>
      <c r="G132" s="2">
        <f t="shared" si="0"/>
        <v>1308235.2099200001</v>
      </c>
      <c r="H132" s="2">
        <f t="shared" si="1"/>
        <v>0.16000000014901161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17889634</v>
      </c>
      <c r="D133" s="1">
        <f>'PR-RAS'!E137</f>
        <v>10999999.99</v>
      </c>
      <c r="E133" s="1">
        <v>0</v>
      </c>
      <c r="F133" s="1">
        <v>0</v>
      </c>
      <c r="G133" s="2">
        <f t="shared" si="0"/>
        <v>5265431.6853600005</v>
      </c>
      <c r="H133" s="2">
        <f t="shared" si="1"/>
        <v>9.9999997764825821E-3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234226</v>
      </c>
      <c r="D135" s="1">
        <f>'PR-RAS'!E139</f>
        <v>152298.01999999999</v>
      </c>
      <c r="E135" s="1">
        <v>0</v>
      </c>
      <c r="F135" s="1">
        <v>0</v>
      </c>
      <c r="G135" s="2">
        <f t="shared" si="0"/>
        <v>72202.153360000011</v>
      </c>
      <c r="H135" s="2">
        <f t="shared" si="1"/>
        <v>1.9999999989522621E-2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234226</v>
      </c>
      <c r="D146" s="1">
        <f>'PR-RAS'!E150</f>
        <v>152298.01999999999</v>
      </c>
      <c r="E146" s="1">
        <v>0</v>
      </c>
      <c r="F146" s="1">
        <v>0</v>
      </c>
      <c r="G146" s="2">
        <f t="shared" si="0"/>
        <v>78129.195800000001</v>
      </c>
      <c r="H146" s="2">
        <f t="shared" si="1"/>
        <v>1.9999999989522621E-2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27838111</v>
      </c>
      <c r="D147" s="1">
        <f>'PR-RAS'!E151</f>
        <v>35390945.269999996</v>
      </c>
      <c r="E147" s="1">
        <v>0</v>
      </c>
      <c r="F147" s="1">
        <v>0</v>
      </c>
      <c r="G147" s="2">
        <f t="shared" si="0"/>
        <v>14398520.224839998</v>
      </c>
      <c r="H147" s="2">
        <f t="shared" si="1"/>
        <v>0.26999999582767487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11961964</v>
      </c>
      <c r="D148" s="1">
        <f>'PR-RAS'!E152</f>
        <v>12302280.699999999</v>
      </c>
      <c r="E148" s="1">
        <v>0</v>
      </c>
      <c r="F148" s="1">
        <v>0</v>
      </c>
      <c r="G148" s="2">
        <f t="shared" si="0"/>
        <v>5375279.2337999996</v>
      </c>
      <c r="H148" s="2">
        <f t="shared" si="1"/>
        <v>0.30000000074505806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9420243</v>
      </c>
      <c r="D149" s="1">
        <f>'PR-RAS'!E153</f>
        <v>9299055.8599999994</v>
      </c>
      <c r="E149" s="1">
        <v>0</v>
      </c>
      <c r="F149" s="1">
        <v>0</v>
      </c>
      <c r="G149" s="2">
        <f t="shared" si="0"/>
        <v>4146716.4985599997</v>
      </c>
      <c r="H149" s="2">
        <f t="shared" si="1"/>
        <v>0.14000000059604645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9420243</v>
      </c>
      <c r="D150" s="1">
        <f>'PR-RAS'!E154</f>
        <v>9299055.8599999994</v>
      </c>
      <c r="E150" s="1">
        <v>0</v>
      </c>
      <c r="F150" s="1">
        <v>0</v>
      </c>
      <c r="G150" s="2">
        <f t="shared" si="0"/>
        <v>4174734.8532799995</v>
      </c>
      <c r="H150" s="2">
        <f t="shared" si="1"/>
        <v>0.14000000059604645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981927</v>
      </c>
      <c r="D154" s="1">
        <f>'PR-RAS'!E158</f>
        <v>1468878.59</v>
      </c>
      <c r="E154" s="1">
        <v>0</v>
      </c>
      <c r="F154" s="1">
        <v>0</v>
      </c>
      <c r="G154" s="2">
        <f t="shared" si="0"/>
        <v>599711.67954000004</v>
      </c>
      <c r="H154" s="2">
        <f t="shared" si="1"/>
        <v>0.40999999991618097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1559794</v>
      </c>
      <c r="D155" s="1">
        <f>'PR-RAS'!E159</f>
        <v>1534346.25</v>
      </c>
      <c r="E155" s="1">
        <v>0</v>
      </c>
      <c r="F155" s="1">
        <v>0</v>
      </c>
      <c r="G155" s="2">
        <f t="shared" si="0"/>
        <v>712786.92099999997</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1559794</v>
      </c>
      <c r="D157" s="1">
        <f>'PR-RAS'!E161</f>
        <v>1534346.25</v>
      </c>
      <c r="E157" s="1">
        <v>0</v>
      </c>
      <c r="F157" s="1">
        <v>0</v>
      </c>
      <c r="G157" s="2">
        <f t="shared" si="0"/>
        <v>722043.89399999997</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15231916</v>
      </c>
      <c r="D159" s="1">
        <f>'PR-RAS'!E163</f>
        <v>22162166.519999996</v>
      </c>
      <c r="E159" s="1">
        <v>0</v>
      </c>
      <c r="F159" s="1">
        <v>0</v>
      </c>
      <c r="G159" s="2">
        <f t="shared" si="0"/>
        <v>9409887.348319998</v>
      </c>
      <c r="H159" s="2">
        <f t="shared" si="1"/>
        <v>0.48000000417232513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267248</v>
      </c>
      <c r="D160" s="1">
        <f>'PR-RAS'!E164</f>
        <v>399881.58</v>
      </c>
      <c r="E160" s="1">
        <v>0</v>
      </c>
      <c r="F160" s="1">
        <v>0</v>
      </c>
      <c r="G160" s="2">
        <f t="shared" si="0"/>
        <v>169654.77444000004</v>
      </c>
      <c r="H160" s="2">
        <f t="shared" si="1"/>
        <v>0.41999999998370185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49606</v>
      </c>
      <c r="D161" s="1">
        <f>'PR-RAS'!E165</f>
        <v>170934.25</v>
      </c>
      <c r="E161" s="1">
        <v>0</v>
      </c>
      <c r="F161" s="1">
        <v>0</v>
      </c>
      <c r="G161" s="2">
        <f t="shared" si="0"/>
        <v>62635.92</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199763</v>
      </c>
      <c r="D162" s="1">
        <f>'PR-RAS'!E166</f>
        <v>199602.15</v>
      </c>
      <c r="E162" s="1">
        <v>0</v>
      </c>
      <c r="F162" s="1">
        <v>0</v>
      </c>
      <c r="G162" s="2">
        <f t="shared" si="0"/>
        <v>96433.735300000015</v>
      </c>
      <c r="H162" s="2">
        <f t="shared" si="1"/>
        <v>0.14999999999417923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17879</v>
      </c>
      <c r="D163" s="1">
        <f>'PR-RAS'!E167</f>
        <v>29345.18</v>
      </c>
      <c r="E163" s="1">
        <v>0</v>
      </c>
      <c r="F163" s="1">
        <v>0</v>
      </c>
      <c r="G163" s="2">
        <f t="shared" si="0"/>
        <v>12404.23632</v>
      </c>
      <c r="H163" s="2">
        <f t="shared" si="1"/>
        <v>0.18000000000029104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779867</v>
      </c>
      <c r="D165" s="1">
        <f>'PR-RAS'!E169</f>
        <v>1083075.7999999998</v>
      </c>
      <c r="E165" s="1">
        <v>0</v>
      </c>
      <c r="F165" s="1">
        <v>0</v>
      </c>
      <c r="G165" s="2">
        <f t="shared" si="0"/>
        <v>483147.05039999995</v>
      </c>
      <c r="H165" s="2">
        <f t="shared" si="1"/>
        <v>0.20000000018626451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257713</v>
      </c>
      <c r="D166" s="1">
        <f>'PR-RAS'!E170</f>
        <v>319185.08</v>
      </c>
      <c r="E166" s="1">
        <v>0</v>
      </c>
      <c r="F166" s="1">
        <v>0</v>
      </c>
      <c r="G166" s="2">
        <f t="shared" si="0"/>
        <v>147853.72140000001</v>
      </c>
      <c r="H166" s="2">
        <f t="shared" si="1"/>
        <v>8.0000000016298145E-2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641</v>
      </c>
      <c r="D167" s="1">
        <f>'PR-RAS'!E171</f>
        <v>613.16999999999996</v>
      </c>
      <c r="E167" s="1">
        <v>0</v>
      </c>
      <c r="F167" s="1">
        <v>0</v>
      </c>
      <c r="G167" s="2">
        <f t="shared" si="0"/>
        <v>309.97843999999998</v>
      </c>
      <c r="H167" s="2">
        <f t="shared" si="1"/>
        <v>0.16999999999995907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419008</v>
      </c>
      <c r="D168" s="1">
        <f>'PR-RAS'!E172</f>
        <v>598104.71</v>
      </c>
      <c r="E168" s="1">
        <v>0</v>
      </c>
      <c r="F168" s="1">
        <v>0</v>
      </c>
      <c r="G168" s="2">
        <f t="shared" si="0"/>
        <v>269741.30914000003</v>
      </c>
      <c r="H168" s="2">
        <f t="shared" si="1"/>
        <v>0.2900000000372529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36573</v>
      </c>
      <c r="D169" s="1">
        <f>'PR-RAS'!E173</f>
        <v>49952.83</v>
      </c>
      <c r="E169" s="1">
        <v>0</v>
      </c>
      <c r="F169" s="1">
        <v>0</v>
      </c>
      <c r="G169" s="2">
        <f t="shared" si="0"/>
        <v>22928.41488</v>
      </c>
      <c r="H169" s="2">
        <f t="shared" si="1"/>
        <v>0.16999999999825377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24115</v>
      </c>
      <c r="D170" s="1">
        <f>'PR-RAS'!E174</f>
        <v>86033.51</v>
      </c>
      <c r="E170" s="1">
        <v>0</v>
      </c>
      <c r="F170" s="1">
        <v>0</v>
      </c>
      <c r="G170" s="2">
        <f t="shared" si="0"/>
        <v>33154.761380000004</v>
      </c>
      <c r="H170" s="2">
        <f t="shared" si="1"/>
        <v>0.49000000000523869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41817</v>
      </c>
      <c r="D172" s="1">
        <f>'PR-RAS'!E176</f>
        <v>29186.5</v>
      </c>
      <c r="E172" s="1">
        <v>0</v>
      </c>
      <c r="F172" s="1">
        <v>0</v>
      </c>
      <c r="G172" s="2">
        <f t="shared" si="0"/>
        <v>17132.490000000002</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13424310</v>
      </c>
      <c r="D173" s="1">
        <f>'PR-RAS'!E177</f>
        <v>19831341.619999997</v>
      </c>
      <c r="E173" s="1">
        <v>0</v>
      </c>
      <c r="F173" s="1">
        <v>0</v>
      </c>
      <c r="G173" s="2">
        <f t="shared" si="0"/>
        <v>9130962.8372799978</v>
      </c>
      <c r="H173" s="2">
        <f t="shared" si="1"/>
        <v>0.38000000268220901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312941</v>
      </c>
      <c r="D174" s="1">
        <f>'PR-RAS'!E178</f>
        <v>273482.28000000003</v>
      </c>
      <c r="E174" s="1">
        <v>0</v>
      </c>
      <c r="F174" s="1">
        <v>0</v>
      </c>
      <c r="G174" s="2">
        <f t="shared" si="0"/>
        <v>148763.66188</v>
      </c>
      <c r="H174" s="2">
        <f t="shared" si="1"/>
        <v>0.28000000002793968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5286740</v>
      </c>
      <c r="D175" s="1">
        <f>'PR-RAS'!E179</f>
        <v>9514576.6699999999</v>
      </c>
      <c r="E175" s="1">
        <v>0</v>
      </c>
      <c r="F175" s="1">
        <v>0</v>
      </c>
      <c r="G175" s="2">
        <f t="shared" si="0"/>
        <v>4230965.4411599999</v>
      </c>
      <c r="H175" s="2">
        <f t="shared" si="1"/>
        <v>0.33000000007450581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223324</v>
      </c>
      <c r="D176" s="1">
        <f>'PR-RAS'!E180</f>
        <v>453386.54</v>
      </c>
      <c r="E176" s="1">
        <v>0</v>
      </c>
      <c r="F176" s="1">
        <v>0</v>
      </c>
      <c r="G176" s="2">
        <f t="shared" si="0"/>
        <v>197766.989</v>
      </c>
      <c r="H176" s="2">
        <f t="shared" si="1"/>
        <v>0.46000000002095476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834556</v>
      </c>
      <c r="D177" s="1">
        <f>'PR-RAS'!E181</f>
        <v>923510.07</v>
      </c>
      <c r="E177" s="1">
        <v>0</v>
      </c>
      <c r="F177" s="1">
        <v>0</v>
      </c>
      <c r="G177" s="2">
        <f t="shared" si="0"/>
        <v>471957.40063999989</v>
      </c>
      <c r="H177" s="2">
        <f t="shared" si="1"/>
        <v>6.9999999948777258E-2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6630</v>
      </c>
      <c r="D178" s="1">
        <f>'PR-RAS'!E182</f>
        <v>0</v>
      </c>
      <c r="E178" s="1">
        <v>0</v>
      </c>
      <c r="F178" s="1">
        <v>0</v>
      </c>
      <c r="G178" s="2">
        <f t="shared" si="0"/>
        <v>1173.51</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5900</v>
      </c>
      <c r="D179" s="1">
        <f>'PR-RAS'!E183</f>
        <v>3350</v>
      </c>
      <c r="E179" s="1">
        <v>0</v>
      </c>
      <c r="F179" s="1">
        <v>0</v>
      </c>
      <c r="G179" s="2">
        <f t="shared" si="0"/>
        <v>2242.7999999999997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991527</v>
      </c>
      <c r="D180" s="1">
        <f>'PR-RAS'!E184</f>
        <v>1466838.54</v>
      </c>
      <c r="E180" s="1">
        <v>0</v>
      </c>
      <c r="F180" s="1">
        <v>0</v>
      </c>
      <c r="G180" s="2">
        <f t="shared" si="0"/>
        <v>702611.53032000002</v>
      </c>
      <c r="H180" s="2">
        <f t="shared" si="1"/>
        <v>0.4599999999627471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411744</v>
      </c>
      <c r="D181" s="1">
        <f>'PR-RAS'!E185</f>
        <v>247267.62</v>
      </c>
      <c r="E181" s="1">
        <v>0</v>
      </c>
      <c r="F181" s="1">
        <v>0</v>
      </c>
      <c r="G181" s="2">
        <f t="shared" si="0"/>
        <v>163130.26319999999</v>
      </c>
      <c r="H181" s="2">
        <f t="shared" si="1"/>
        <v>0.38000000000465661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5350948</v>
      </c>
      <c r="D182" s="1">
        <f>'PR-RAS'!E186</f>
        <v>6948929.9000000004</v>
      </c>
      <c r="E182" s="1">
        <v>0</v>
      </c>
      <c r="F182" s="1">
        <v>0</v>
      </c>
      <c r="G182" s="2">
        <f t="shared" si="0"/>
        <v>3484034.2118000002</v>
      </c>
      <c r="H182" s="2">
        <f t="shared" si="1"/>
        <v>9.999999962747097E-2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760491</v>
      </c>
      <c r="D184" s="1">
        <f>'PR-RAS'!E188</f>
        <v>847867.52</v>
      </c>
      <c r="E184" s="1">
        <v>0</v>
      </c>
      <c r="F184" s="1">
        <v>0</v>
      </c>
      <c r="G184" s="2">
        <f t="shared" si="0"/>
        <v>449489.36531999998</v>
      </c>
      <c r="H184" s="2">
        <f t="shared" si="1"/>
        <v>0.47999999998137355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266184</v>
      </c>
      <c r="D185" s="1">
        <f>'PR-RAS'!E189</f>
        <v>290755.21000000002</v>
      </c>
      <c r="E185" s="1">
        <v>0</v>
      </c>
      <c r="F185" s="1">
        <v>0</v>
      </c>
      <c r="G185" s="2">
        <f t="shared" si="0"/>
        <v>155975.77327999999</v>
      </c>
      <c r="H185" s="2">
        <f t="shared" si="1"/>
        <v>0.21000000002095476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174889</v>
      </c>
      <c r="D186" s="1">
        <f>'PR-RAS'!E190</f>
        <v>160203.25</v>
      </c>
      <c r="E186" s="1">
        <v>0</v>
      </c>
      <c r="F186" s="1">
        <v>0</v>
      </c>
      <c r="G186" s="2">
        <f t="shared" si="0"/>
        <v>91629.667499999996</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90443</v>
      </c>
      <c r="D187" s="1">
        <f>'PR-RAS'!E191</f>
        <v>130673.52</v>
      </c>
      <c r="E187" s="1">
        <v>0</v>
      </c>
      <c r="F187" s="1">
        <v>0</v>
      </c>
      <c r="G187" s="2">
        <f t="shared" si="0"/>
        <v>65432.947440000004</v>
      </c>
      <c r="H187" s="2">
        <f t="shared" si="1"/>
        <v>0.47999999999592546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162240</v>
      </c>
      <c r="D188" s="1">
        <f>'PR-RAS'!E192</f>
        <v>222115.16</v>
      </c>
      <c r="E188" s="1">
        <v>0</v>
      </c>
      <c r="F188" s="1">
        <v>0</v>
      </c>
      <c r="G188" s="2">
        <f t="shared" si="0"/>
        <v>113409.94984000002</v>
      </c>
      <c r="H188" s="2">
        <f t="shared" si="1"/>
        <v>0.16000000000349246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51045</v>
      </c>
      <c r="D189" s="1">
        <f>'PR-RAS'!E193</f>
        <v>38001.629999999997</v>
      </c>
      <c r="E189" s="1">
        <v>0</v>
      </c>
      <c r="F189" s="1">
        <v>0</v>
      </c>
      <c r="G189" s="2">
        <f t="shared" si="0"/>
        <v>23885.07288</v>
      </c>
      <c r="H189" s="2">
        <f t="shared" si="1"/>
        <v>0.37000000000261934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15690</v>
      </c>
      <c r="D190" s="1">
        <f>'PR-RAS'!E194</f>
        <v>6118.75</v>
      </c>
      <c r="E190" s="1">
        <v>0</v>
      </c>
      <c r="F190" s="1">
        <v>0</v>
      </c>
      <c r="G190" s="2">
        <f t="shared" si="0"/>
        <v>5278.2974999999997</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644231</v>
      </c>
      <c r="D192" s="1">
        <f>'PR-RAS'!E196</f>
        <v>926498.04999999993</v>
      </c>
      <c r="E192" s="1">
        <v>0</v>
      </c>
      <c r="F192" s="1">
        <v>0</v>
      </c>
      <c r="G192" s="2">
        <f t="shared" si="0"/>
        <v>476970.37609999994</v>
      </c>
      <c r="H192" s="2">
        <f t="shared" si="1"/>
        <v>4.9999999930150807E-2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624957</v>
      </c>
      <c r="D198" s="1">
        <f>'PR-RAS'!E202</f>
        <v>916447.59</v>
      </c>
      <c r="E198" s="1">
        <v>0</v>
      </c>
      <c r="F198" s="1">
        <v>0</v>
      </c>
      <c r="G198" s="2">
        <f t="shared" si="0"/>
        <v>484196.87945999997</v>
      </c>
      <c r="H198" s="2">
        <f t="shared" si="1"/>
        <v>0.41000000003259629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576957</v>
      </c>
      <c r="D199" s="1">
        <f>'PR-RAS'!E203</f>
        <v>916447.59</v>
      </c>
      <c r="E199" s="1">
        <v>0</v>
      </c>
      <c r="F199" s="1">
        <v>0</v>
      </c>
      <c r="G199" s="2">
        <f t="shared" si="0"/>
        <v>477150.73163999995</v>
      </c>
      <c r="H199" s="2">
        <f t="shared" si="1"/>
        <v>0.41000000003259629</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48000</v>
      </c>
      <c r="D201" s="1">
        <f>'PR-RAS'!E205</f>
        <v>0</v>
      </c>
      <c r="E201" s="1">
        <v>0</v>
      </c>
      <c r="F201" s="1">
        <v>0</v>
      </c>
      <c r="G201" s="2">
        <f t="shared" si="0"/>
        <v>9600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19274</v>
      </c>
      <c r="D206" s="1">
        <f>'PR-RAS'!E210</f>
        <v>10050.459999999999</v>
      </c>
      <c r="E206" s="1">
        <v>0</v>
      </c>
      <c r="F206" s="1">
        <v>0</v>
      </c>
      <c r="G206" s="2">
        <f t="shared" si="0"/>
        <v>8071.8585999999996</v>
      </c>
      <c r="H206" s="2">
        <f t="shared" si="1"/>
        <v>0.45999999999912689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18773</v>
      </c>
      <c r="D207" s="1">
        <f>'PR-RAS'!E211</f>
        <v>9239.41</v>
      </c>
      <c r="E207" s="1">
        <v>0</v>
      </c>
      <c r="F207" s="1">
        <v>0</v>
      </c>
      <c r="G207" s="2">
        <f t="shared" si="0"/>
        <v>7673.8749199999993</v>
      </c>
      <c r="H207" s="2">
        <f t="shared" si="1"/>
        <v>0.40999999999985448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244</v>
      </c>
      <c r="D208" s="1">
        <f>'PR-RAS'!E212</f>
        <v>0</v>
      </c>
      <c r="E208" s="1">
        <v>0</v>
      </c>
      <c r="F208" s="1">
        <v>0</v>
      </c>
      <c r="G208" s="2">
        <f t="shared" si="0"/>
        <v>50.507999999999996</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257</v>
      </c>
      <c r="D209" s="1">
        <f>'PR-RAS'!E213</f>
        <v>811.05</v>
      </c>
      <c r="E209" s="1">
        <v>0</v>
      </c>
      <c r="F209" s="1">
        <v>0</v>
      </c>
      <c r="G209" s="2">
        <f t="shared" si="0"/>
        <v>390.85279999999995</v>
      </c>
      <c r="H209" s="2">
        <f t="shared" si="1"/>
        <v>4.9999999999954525E-2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27838111</v>
      </c>
      <c r="D285" s="1">
        <f>'PR-RAS'!E289</f>
        <v>35390945.269999996</v>
      </c>
      <c r="E285" s="1">
        <v>0</v>
      </c>
      <c r="F285" s="1">
        <v>0</v>
      </c>
      <c r="G285" s="2">
        <f t="shared" si="8"/>
        <v>28008080.437359996</v>
      </c>
      <c r="H285" s="2">
        <f t="shared" si="9"/>
        <v>0.26999999582767487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54978313</v>
      </c>
      <c r="D286" s="1">
        <f>'PR-RAS'!E290</f>
        <v>43805628.640000001</v>
      </c>
      <c r="E286" s="1">
        <v>0</v>
      </c>
      <c r="F286" s="1">
        <v>0</v>
      </c>
      <c r="G286" s="2">
        <f t="shared" si="8"/>
        <v>40638027.529799998</v>
      </c>
      <c r="H286" s="2">
        <f t="shared" si="9"/>
        <v>0.35999999940395355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12299424</v>
      </c>
      <c r="D288" s="1">
        <f>'PR-RAS'!E292</f>
        <v>17155297.440000001</v>
      </c>
      <c r="E288" s="1">
        <v>0</v>
      </c>
      <c r="F288" s="1">
        <v>0</v>
      </c>
      <c r="G288" s="2">
        <f t="shared" si="8"/>
        <v>13377075.41856</v>
      </c>
      <c r="H288" s="2">
        <f t="shared" si="9"/>
        <v>0.44000000134110451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6489367</v>
      </c>
      <c r="D290" s="1">
        <f>'PR-RAS'!E294</f>
        <v>5801613.3200000003</v>
      </c>
      <c r="E290" s="1">
        <v>0</v>
      </c>
      <c r="F290" s="1">
        <v>0</v>
      </c>
      <c r="G290" s="2">
        <f t="shared" si="8"/>
        <v>5228759.5619599996</v>
      </c>
      <c r="H290" s="2">
        <f t="shared" si="9"/>
        <v>0.32000000029802322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108918</v>
      </c>
      <c r="D291" s="1">
        <f>'PR-RAS'!E295</f>
        <v>0</v>
      </c>
      <c r="E291" s="1">
        <v>0</v>
      </c>
      <c r="F291" s="1">
        <v>0</v>
      </c>
      <c r="G291" s="2">
        <f t="shared" si="8"/>
        <v>31586.219999999998</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20000</v>
      </c>
      <c r="E293" s="1">
        <v>0</v>
      </c>
      <c r="F293" s="1">
        <v>0</v>
      </c>
      <c r="G293" s="2">
        <f t="shared" si="8"/>
        <v>11680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20000</v>
      </c>
      <c r="E306" s="1">
        <v>0</v>
      </c>
      <c r="F306" s="1">
        <v>0</v>
      </c>
      <c r="G306" s="2">
        <f t="shared" si="8"/>
        <v>12200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20000</v>
      </c>
      <c r="E321" s="1">
        <v>0</v>
      </c>
      <c r="F321" s="1">
        <v>0</v>
      </c>
      <c r="G321" s="2">
        <f t="shared" si="8"/>
        <v>12800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20000</v>
      </c>
      <c r="E322" s="1">
        <v>0</v>
      </c>
      <c r="F322" s="1">
        <v>0</v>
      </c>
      <c r="G322" s="2">
        <f t="shared" si="8"/>
        <v>12840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28794607</v>
      </c>
      <c r="D345" s="1">
        <f>'PR-RAS'!E350</f>
        <v>17643508.210000001</v>
      </c>
      <c r="E345" s="1">
        <v>0</v>
      </c>
      <c r="F345" s="1">
        <v>0</v>
      </c>
      <c r="G345" s="2">
        <f t="shared" si="8"/>
        <v>22044078.45648</v>
      </c>
      <c r="H345" s="2">
        <f t="shared" si="9"/>
        <v>0.21000000089406967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28794607</v>
      </c>
      <c r="D358" s="1">
        <f>'PR-RAS'!E363</f>
        <v>17643508.210000001</v>
      </c>
      <c r="E358" s="1">
        <v>0</v>
      </c>
      <c r="F358" s="1">
        <v>0</v>
      </c>
      <c r="G358" s="2">
        <f t="shared" si="8"/>
        <v>22877139.560940001</v>
      </c>
      <c r="H358" s="2">
        <f t="shared" si="9"/>
        <v>0.21000000089406967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28382437</v>
      </c>
      <c r="D359" s="1">
        <f>'PR-RAS'!E364</f>
        <v>13704195.960000001</v>
      </c>
      <c r="E359" s="1">
        <v>0</v>
      </c>
      <c r="F359" s="1">
        <v>0</v>
      </c>
      <c r="G359" s="2">
        <f t="shared" si="8"/>
        <v>19973116.75336</v>
      </c>
      <c r="H359" s="2">
        <f t="shared" si="9"/>
        <v>3.9999999105930328E-2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219625</v>
      </c>
      <c r="E361" s="1">
        <v>0</v>
      </c>
      <c r="F361" s="1">
        <v>0</v>
      </c>
      <c r="G361" s="2">
        <f t="shared" si="8"/>
        <v>158130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74100</v>
      </c>
      <c r="D362" s="1">
        <f>'PR-RAS'!E367</f>
        <v>238625</v>
      </c>
      <c r="E362" s="1">
        <v>0</v>
      </c>
      <c r="F362" s="1">
        <v>0</v>
      </c>
      <c r="G362" s="2">
        <f t="shared" si="8"/>
        <v>199037.35</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28308337</v>
      </c>
      <c r="D363" s="1">
        <f>'PR-RAS'!E368</f>
        <v>13245945.960000001</v>
      </c>
      <c r="E363" s="1">
        <v>0</v>
      </c>
      <c r="F363" s="1">
        <v>0</v>
      </c>
      <c r="G363" s="2">
        <f t="shared" si="8"/>
        <v>19837682.869040001</v>
      </c>
      <c r="H363" s="2">
        <f t="shared" si="9"/>
        <v>3.9999999105930328E-2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255445</v>
      </c>
      <c r="D364" s="1">
        <f>'PR-RAS'!E369</f>
        <v>3465792.75</v>
      </c>
      <c r="E364" s="1">
        <v>0</v>
      </c>
      <c r="F364" s="1">
        <v>0</v>
      </c>
      <c r="G364" s="2">
        <f t="shared" si="8"/>
        <v>2608892.0715000001</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7975</v>
      </c>
      <c r="D365" s="1">
        <f>'PR-RAS'!E370</f>
        <v>96425</v>
      </c>
      <c r="E365" s="1">
        <v>0</v>
      </c>
      <c r="F365" s="1">
        <v>0</v>
      </c>
      <c r="G365" s="2">
        <f t="shared" si="8"/>
        <v>73100.3</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37110</v>
      </c>
      <c r="D366" s="1">
        <f>'PR-RAS'!E371</f>
        <v>25046.5</v>
      </c>
      <c r="E366" s="1">
        <v>0</v>
      </c>
      <c r="F366" s="1">
        <v>0</v>
      </c>
      <c r="G366" s="2">
        <f t="shared" si="8"/>
        <v>31829.094999999998</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141135</v>
      </c>
      <c r="D367" s="1">
        <f>'PR-RAS'!E372</f>
        <v>291696.25</v>
      </c>
      <c r="E367" s="1">
        <v>0</v>
      </c>
      <c r="F367" s="1">
        <v>0</v>
      </c>
      <c r="G367" s="2">
        <f t="shared" si="8"/>
        <v>265177.065</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723000</v>
      </c>
      <c r="E369" s="1">
        <v>0</v>
      </c>
      <c r="F369" s="1">
        <v>0</v>
      </c>
      <c r="G369" s="2">
        <f t="shared" si="8"/>
        <v>532128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69225</v>
      </c>
      <c r="D371" s="1">
        <f>'PR-RAS'!E376</f>
        <v>2329625</v>
      </c>
      <c r="E371" s="1">
        <v>0</v>
      </c>
      <c r="F371" s="1">
        <v>0</v>
      </c>
      <c r="G371" s="2">
        <f t="shared" si="8"/>
        <v>1749535.75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440357</v>
      </c>
      <c r="E373" s="1">
        <v>0</v>
      </c>
      <c r="F373" s="1">
        <v>0</v>
      </c>
      <c r="G373" s="2">
        <f t="shared" si="8"/>
        <v>327625.60800000001</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440357</v>
      </c>
      <c r="E374" s="1">
        <v>0</v>
      </c>
      <c r="F374" s="1">
        <v>0</v>
      </c>
      <c r="G374" s="2">
        <f t="shared" si="8"/>
        <v>328506.32199999999</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156725</v>
      </c>
      <c r="D386" s="1">
        <f>'PR-RAS'!E391</f>
        <v>33162.5</v>
      </c>
      <c r="E386" s="1">
        <v>0</v>
      </c>
      <c r="F386" s="1">
        <v>0</v>
      </c>
      <c r="G386" s="2">
        <f t="shared" si="8"/>
        <v>85874.25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156725</v>
      </c>
      <c r="D388" s="1">
        <f>'PR-RAS'!E393</f>
        <v>9537.5</v>
      </c>
      <c r="E388" s="1">
        <v>0</v>
      </c>
      <c r="F388" s="1">
        <v>0</v>
      </c>
      <c r="G388" s="2">
        <f t="shared" si="8"/>
        <v>68034.600000000006</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23625</v>
      </c>
      <c r="E390" s="1">
        <v>0</v>
      </c>
      <c r="F390" s="1">
        <v>0</v>
      </c>
      <c r="G390" s="2">
        <f t="shared" si="8"/>
        <v>18380.25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28794607</v>
      </c>
      <c r="D403" s="1">
        <f>'PR-RAS'!E408</f>
        <v>17623508.210000001</v>
      </c>
      <c r="E403" s="1">
        <v>0</v>
      </c>
      <c r="F403" s="1">
        <v>0</v>
      </c>
      <c r="G403" s="2">
        <f t="shared" si="8"/>
        <v>25744732.614840001</v>
      </c>
      <c r="H403" s="2">
        <f t="shared" si="9"/>
        <v>0.21000000089406967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82816424</v>
      </c>
      <c r="D407" s="1">
        <f>'PR-RAS'!E412</f>
        <v>79216573.909999996</v>
      </c>
      <c r="E407" s="1">
        <v>0</v>
      </c>
      <c r="F407" s="1">
        <v>0</v>
      </c>
      <c r="G407" s="2">
        <f t="shared" si="8"/>
        <v>97947326.158920005</v>
      </c>
      <c r="H407" s="2">
        <f t="shared" si="9"/>
        <v>9.0000003576278687E-2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56632718</v>
      </c>
      <c r="D408" s="1">
        <f>'PR-RAS'!E413</f>
        <v>53034453.479999997</v>
      </c>
      <c r="E408" s="1">
        <v>0</v>
      </c>
      <c r="F408" s="1">
        <v>0</v>
      </c>
      <c r="G408" s="2">
        <f t="shared" si="8"/>
        <v>66219561.35871999</v>
      </c>
      <c r="H408" s="2">
        <f t="shared" si="9"/>
        <v>0.47999999672174454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26183706</v>
      </c>
      <c r="D409" s="1">
        <f>'PR-RAS'!E414</f>
        <v>26182120.43</v>
      </c>
      <c r="E409" s="1">
        <v>0</v>
      </c>
      <c r="F409" s="1">
        <v>0</v>
      </c>
      <c r="G409" s="2">
        <f t="shared" si="8"/>
        <v>32047562.318879999</v>
      </c>
      <c r="H409" s="2">
        <f t="shared" si="9"/>
        <v>0.42999999970197678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12299424</v>
      </c>
      <c r="D411" s="1">
        <f>'PR-RAS'!E416</f>
        <v>17155297.440000001</v>
      </c>
      <c r="E411" s="1">
        <v>0</v>
      </c>
      <c r="F411" s="1">
        <v>0</v>
      </c>
      <c r="G411" s="2">
        <f t="shared" si="8"/>
        <v>19110107.740800001</v>
      </c>
      <c r="H411" s="2">
        <f t="shared" si="9"/>
        <v>0.44000000134110451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6489367</v>
      </c>
      <c r="D413" s="1">
        <f>'PR-RAS'!E418</f>
        <v>5801613.3200000003</v>
      </c>
      <c r="E413" s="1">
        <v>0</v>
      </c>
      <c r="F413" s="1">
        <v>0</v>
      </c>
      <c r="G413" s="2">
        <f t="shared" si="8"/>
        <v>7454148.5796799995</v>
      </c>
      <c r="H413" s="2">
        <f t="shared" si="9"/>
        <v>0.32000000029802322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21260091</v>
      </c>
      <c r="D522" s="1">
        <f>'PR-RAS'!E528</f>
        <v>15279424.26</v>
      </c>
      <c r="E522" s="1">
        <v>0</v>
      </c>
      <c r="F522" s="1">
        <v>0</v>
      </c>
      <c r="G522" s="2">
        <f t="shared" ref="G522:G809" si="10">(B522/1000)*(C522*1+D522*2)</f>
        <v>26997667.489919998</v>
      </c>
      <c r="H522" s="2">
        <f t="shared" ref="H522:H809" si="11">ABS(C522-ROUND(C522,0))+ABS(D522-ROUND(D522,0))</f>
        <v>0.25999999977648258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21260091</v>
      </c>
      <c r="D587" s="1">
        <f>'PR-RAS'!E593</f>
        <v>15279424.26</v>
      </c>
      <c r="E587" s="1">
        <v>0</v>
      </c>
      <c r="F587" s="1">
        <v>0</v>
      </c>
      <c r="G587" s="2">
        <f t="shared" si="10"/>
        <v>30365898.558719996</v>
      </c>
      <c r="H587" s="2">
        <f t="shared" si="11"/>
        <v>0.25999999977648258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15260091</v>
      </c>
      <c r="D588" s="1">
        <f>'PR-RAS'!E594</f>
        <v>15279424.26</v>
      </c>
      <c r="E588" s="1">
        <v>0</v>
      </c>
      <c r="F588" s="1">
        <v>0</v>
      </c>
      <c r="G588" s="2">
        <f t="shared" si="10"/>
        <v>26895717.498239998</v>
      </c>
      <c r="H588" s="2">
        <f t="shared" si="11"/>
        <v>0.25999999977648258</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15260091</v>
      </c>
      <c r="D589" s="1">
        <f>'PR-RAS'!E595</f>
        <v>15279424.26</v>
      </c>
      <c r="E589" s="1">
        <v>0</v>
      </c>
      <c r="F589" s="1">
        <v>0</v>
      </c>
      <c r="G589" s="2">
        <f t="shared" si="10"/>
        <v>26941536.437759995</v>
      </c>
      <c r="H589" s="2">
        <f t="shared" si="11"/>
        <v>0.25999999977648258</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6000000</v>
      </c>
      <c r="D599" s="1">
        <f>'PR-RAS'!E605</f>
        <v>0</v>
      </c>
      <c r="E599" s="1">
        <v>0</v>
      </c>
      <c r="F599" s="1">
        <v>0</v>
      </c>
      <c r="G599" s="2">
        <f t="shared" si="10"/>
        <v>3588000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6000000</v>
      </c>
      <c r="D600" s="1">
        <f>'PR-RAS'!E606</f>
        <v>0</v>
      </c>
      <c r="E600" s="1">
        <v>0</v>
      </c>
      <c r="F600" s="1">
        <v>0</v>
      </c>
      <c r="G600" s="2">
        <f t="shared" si="10"/>
        <v>3594000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21260091</v>
      </c>
      <c r="D630" s="1">
        <f>'PR-RAS'!E636</f>
        <v>15279424.26</v>
      </c>
      <c r="E630" s="1">
        <v>0</v>
      </c>
      <c r="F630" s="1">
        <v>0</v>
      </c>
      <c r="G630" s="2">
        <f t="shared" si="10"/>
        <v>32594112.958079997</v>
      </c>
      <c r="H630" s="2">
        <f t="shared" si="11"/>
        <v>0.25999999977648258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82816424</v>
      </c>
      <c r="D633" s="1">
        <f>'PR-RAS'!E639</f>
        <v>79216573.909999996</v>
      </c>
      <c r="E633" s="1">
        <v>0</v>
      </c>
      <c r="F633" s="1">
        <v>0</v>
      </c>
      <c r="G633" s="2">
        <f t="shared" si="10"/>
        <v>152469729.39023998</v>
      </c>
      <c r="H633" s="2">
        <f t="shared" si="11"/>
        <v>9.0000003576278687E-2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77892809</v>
      </c>
      <c r="D634" s="1">
        <f>'PR-RAS'!E640</f>
        <v>68313877.739999995</v>
      </c>
      <c r="E634" s="1">
        <v>0</v>
      </c>
      <c r="F634" s="1">
        <v>0</v>
      </c>
      <c r="G634" s="2">
        <f t="shared" si="10"/>
        <v>135791517.31584001</v>
      </c>
      <c r="H634" s="2">
        <f t="shared" si="11"/>
        <v>0.26000000536441803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4923615</v>
      </c>
      <c r="D635" s="1">
        <f>'PR-RAS'!E641</f>
        <v>10902696.170000002</v>
      </c>
      <c r="E635" s="1">
        <v>0</v>
      </c>
      <c r="F635" s="1">
        <v>0</v>
      </c>
      <c r="G635" s="2">
        <f t="shared" si="10"/>
        <v>16946190.653560001</v>
      </c>
      <c r="H635" s="2">
        <f t="shared" si="11"/>
        <v>0.17000000178813934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12299424</v>
      </c>
      <c r="D637" s="1">
        <f>'PR-RAS'!E643</f>
        <v>17155297.440000001</v>
      </c>
      <c r="E637" s="1">
        <v>0</v>
      </c>
      <c r="F637" s="1">
        <v>0</v>
      </c>
      <c r="G637" s="2">
        <f t="shared" si="10"/>
        <v>29643972.007680003</v>
      </c>
      <c r="H637" s="2">
        <f t="shared" si="11"/>
        <v>0.44000000134110451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17223039</v>
      </c>
      <c r="D639" s="1">
        <f>'PR-RAS'!E645</f>
        <v>28057993.610000003</v>
      </c>
      <c r="E639" s="1">
        <v>0</v>
      </c>
      <c r="F639" s="1">
        <v>0</v>
      </c>
      <c r="G639" s="2">
        <f t="shared" si="10"/>
        <v>46790298.728359997</v>
      </c>
      <c r="H639" s="2">
        <f t="shared" si="11"/>
        <v>0.38999999687075615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45</v>
      </c>
      <c r="D646" s="1">
        <f>'PR-RAS'!E653</f>
        <v>44</v>
      </c>
      <c r="E646" s="1">
        <v>0</v>
      </c>
      <c r="F646" s="1">
        <v>0</v>
      </c>
      <c r="G646" s="2">
        <f t="shared" si="10"/>
        <v>85.784999999999997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v>
      </c>
      <c r="D647" s="1">
        <f>'PR-RAS'!E654</f>
        <v>44</v>
      </c>
      <c r="E647" s="1">
        <v>0</v>
      </c>
      <c r="F647" s="1">
        <v>0</v>
      </c>
      <c r="G647" s="2">
        <f t="shared" si="10"/>
        <v>85.918000000000006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45</v>
      </c>
      <c r="D648" s="1">
        <f>'PR-RAS'!E655</f>
        <v>44</v>
      </c>
      <c r="E648" s="1">
        <v>0</v>
      </c>
      <c r="F648" s="1">
        <v>0</v>
      </c>
      <c r="G648" s="2">
        <f t="shared" si="10"/>
        <v>86.051000000000002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v>
      </c>
      <c r="D649" s="1">
        <f>'PR-RAS'!E656</f>
        <v>44</v>
      </c>
      <c r="E649" s="1">
        <v>0</v>
      </c>
      <c r="F649" s="1">
        <v>0</v>
      </c>
      <c r="G649" s="2">
        <f t="shared" si="10"/>
        <v>86.183999999999997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7960</v>
      </c>
      <c r="D705" s="1">
        <f>'PR-RAS'!E712</f>
        <v>0</v>
      </c>
      <c r="E705" s="1">
        <v>0</v>
      </c>
      <c r="F705" s="1">
        <v>0</v>
      </c>
      <c r="G705" s="2">
        <f t="shared" si="10"/>
        <v>5603.8399999999992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138932</v>
      </c>
      <c r="D709" s="1">
        <f>'PR-RAS'!E716</f>
        <v>409400.73</v>
      </c>
      <c r="E709" s="1">
        <v>0</v>
      </c>
      <c r="F709" s="1">
        <v>0</v>
      </c>
      <c r="G709" s="2">
        <f t="shared" si="10"/>
        <v>678075.28967999993</v>
      </c>
      <c r="H709" s="2">
        <f t="shared" si="11"/>
        <v>0.27000000001862645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20500</v>
      </c>
      <c r="D710" s="1">
        <f>'PR-RAS'!E717</f>
        <v>20500</v>
      </c>
      <c r="E710" s="1">
        <v>0</v>
      </c>
      <c r="F710" s="1">
        <v>0</v>
      </c>
      <c r="G710" s="2">
        <f t="shared" si="10"/>
        <v>43603.5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199762</v>
      </c>
      <c r="D711" s="1">
        <f>'PR-RAS'!E718</f>
        <v>199602.15</v>
      </c>
      <c r="E711" s="1">
        <v>0</v>
      </c>
      <c r="F711" s="1">
        <v>0</v>
      </c>
      <c r="G711" s="2">
        <f t="shared" si="10"/>
        <v>425266.07300000003</v>
      </c>
      <c r="H711" s="2">
        <f t="shared" si="11"/>
        <v>0.14999999999417923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63120</v>
      </c>
      <c r="D715" s="1">
        <f>'PR-RAS'!E722</f>
        <v>73203.509999999995</v>
      </c>
      <c r="E715" s="1">
        <v>0</v>
      </c>
      <c r="F715" s="1">
        <v>0</v>
      </c>
      <c r="G715" s="2">
        <f t="shared" si="10"/>
        <v>149602.29227999999</v>
      </c>
      <c r="H715" s="2">
        <f t="shared" si="11"/>
        <v>0.49000000000523869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142038</v>
      </c>
      <c r="D716" s="1">
        <f>'PR-RAS'!E723</f>
        <v>656331.94999999995</v>
      </c>
      <c r="E716" s="1">
        <v>0</v>
      </c>
      <c r="F716" s="1">
        <v>0</v>
      </c>
      <c r="G716" s="2">
        <f t="shared" si="10"/>
        <v>1040111.8584999999</v>
      </c>
      <c r="H716" s="2">
        <f t="shared" si="11"/>
        <v>5.0000000046566129E-2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266184</v>
      </c>
      <c r="D718" s="1">
        <f>'PR-RAS'!E725</f>
        <v>290755.21000000002</v>
      </c>
      <c r="E718" s="1">
        <v>0</v>
      </c>
      <c r="F718" s="1">
        <v>0</v>
      </c>
      <c r="G718" s="2">
        <f t="shared" si="10"/>
        <v>607796.89913999999</v>
      </c>
      <c r="H718" s="2">
        <f t="shared" si="11"/>
        <v>0.21000000002095476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110509</v>
      </c>
      <c r="D719" s="1">
        <f>'PR-RAS'!E726</f>
        <v>160203.25</v>
      </c>
      <c r="E719" s="1">
        <v>0</v>
      </c>
      <c r="F719" s="1">
        <v>0</v>
      </c>
      <c r="G719" s="2">
        <f t="shared" si="10"/>
        <v>309397.32899999997</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576957</v>
      </c>
      <c r="D728" s="1">
        <f>'PR-RAS'!E735</f>
        <v>916447.59</v>
      </c>
      <c r="E728" s="1">
        <v>0</v>
      </c>
      <c r="F728" s="1">
        <v>0</v>
      </c>
      <c r="G728" s="2">
        <f t="shared" si="10"/>
        <v>1751962.5348599998</v>
      </c>
      <c r="H728" s="2">
        <f t="shared" si="11"/>
        <v>0.41000000003259629</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48000</v>
      </c>
      <c r="D735" s="1">
        <f>'PR-RAS'!E742</f>
        <v>0</v>
      </c>
      <c r="E735" s="1">
        <v>0</v>
      </c>
      <c r="F735" s="1">
        <v>0</v>
      </c>
      <c r="G735" s="2">
        <f t="shared" si="10"/>
        <v>35232</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15260091</v>
      </c>
      <c r="D935" s="1">
        <f>'PR-RAS'!E942</f>
        <v>15279424.26</v>
      </c>
      <c r="E935" s="1">
        <v>0</v>
      </c>
      <c r="F935" s="1">
        <v>0</v>
      </c>
      <c r="G935" s="2">
        <f t="shared" si="18"/>
        <v>42794889.51168</v>
      </c>
      <c r="H935" s="2">
        <f t="shared" si="19"/>
        <v>0.25999999977648258</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6000000</v>
      </c>
      <c r="D946" s="1">
        <f>'PR-RAS'!E953</f>
        <v>0</v>
      </c>
      <c r="E946" s="1">
        <v>0</v>
      </c>
      <c r="F946" s="1">
        <v>0</v>
      </c>
      <c r="G946" s="2">
        <f t="shared" si="18"/>
        <v>5670000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497991839</v>
      </c>
      <c r="D984" s="6">
        <f>BILANCA!E6</f>
        <v>566976017.78999984</v>
      </c>
      <c r="E984" s="6">
        <v>0</v>
      </c>
      <c r="F984" s="6">
        <v>0</v>
      </c>
      <c r="G984" s="7">
        <f t="shared" ref="G984:G1241" si="22">B984/1000*C984+B984/500*D984</f>
        <v>1631943.8745799996</v>
      </c>
      <c r="H984" s="7">
        <f t="shared" si="19"/>
        <v>0.21000015735626221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471874306</v>
      </c>
      <c r="D985" s="1">
        <f>BILANCA!E7</f>
        <v>529080431.65999985</v>
      </c>
      <c r="E985" s="1">
        <v>0</v>
      </c>
      <c r="F985" s="1">
        <v>0</v>
      </c>
      <c r="G985" s="2">
        <f t="shared" si="22"/>
        <v>3060070.3386399997</v>
      </c>
      <c r="H985" s="2">
        <f t="shared" si="19"/>
        <v>0.34000015258789063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205394</v>
      </c>
      <c r="D988" s="1">
        <f>BILANCA!E10</f>
        <v>205394</v>
      </c>
      <c r="E988" s="1">
        <v>0</v>
      </c>
      <c r="F988" s="1">
        <v>0</v>
      </c>
      <c r="G988" s="2">
        <f t="shared" si="22"/>
        <v>3080.91</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205394</v>
      </c>
      <c r="D989" s="1">
        <f>BILANCA!E11</f>
        <v>205394</v>
      </c>
      <c r="E989" s="1">
        <v>0</v>
      </c>
      <c r="F989" s="1">
        <v>0</v>
      </c>
      <c r="G989" s="2">
        <f t="shared" si="22"/>
        <v>3697.0920000000001</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434931969</v>
      </c>
      <c r="D990" s="1">
        <f>BILANCA!E12</f>
        <v>517547036.75999987</v>
      </c>
      <c r="E990" s="1">
        <v>0</v>
      </c>
      <c r="F990" s="1">
        <v>0</v>
      </c>
      <c r="G990" s="2">
        <f t="shared" si="22"/>
        <v>10290182.29764</v>
      </c>
      <c r="H990" s="2">
        <f t="shared" si="19"/>
        <v>0.24000012874603271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422116133</v>
      </c>
      <c r="D991" s="1">
        <f>BILANCA!E13</f>
        <v>504799524.48999989</v>
      </c>
      <c r="E991" s="1">
        <v>0</v>
      </c>
      <c r="F991" s="1">
        <v>0</v>
      </c>
      <c r="G991" s="2">
        <f t="shared" si="22"/>
        <v>11453721.455839999</v>
      </c>
      <c r="H991" s="2">
        <f t="shared" si="19"/>
        <v>0.48999989032745361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751444984</v>
      </c>
      <c r="D993" s="1">
        <f>BILANCA!E15</f>
        <v>832159359.92999995</v>
      </c>
      <c r="E993" s="1">
        <v>0</v>
      </c>
      <c r="F993" s="1">
        <v>0</v>
      </c>
      <c r="G993" s="2">
        <f t="shared" si="22"/>
        <v>24157637.038599998</v>
      </c>
      <c r="H993" s="2">
        <f t="shared" si="19"/>
        <v>7.0000052452087402E-2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85599521</v>
      </c>
      <c r="D994" s="1">
        <f>BILANCA!E16</f>
        <v>89649623.540000007</v>
      </c>
      <c r="E994" s="1">
        <v>0</v>
      </c>
      <c r="F994" s="1">
        <v>0</v>
      </c>
      <c r="G994" s="2">
        <f t="shared" si="22"/>
        <v>2913886.44888</v>
      </c>
      <c r="H994" s="2">
        <f t="shared" si="19"/>
        <v>0.45999999344348907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19307428</v>
      </c>
      <c r="D995" s="1">
        <f>BILANCA!E17</f>
        <v>24935268.039999999</v>
      </c>
      <c r="E995" s="1">
        <v>0</v>
      </c>
      <c r="F995" s="1">
        <v>0</v>
      </c>
      <c r="G995" s="2">
        <f t="shared" si="22"/>
        <v>830135.56896000006</v>
      </c>
      <c r="H995" s="2">
        <f t="shared" si="19"/>
        <v>3.9999999105930328E-2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434235800</v>
      </c>
      <c r="D996" s="1">
        <f>BILANCA!E18</f>
        <v>441944727.01999998</v>
      </c>
      <c r="E996" s="1">
        <v>0</v>
      </c>
      <c r="F996" s="1">
        <v>0</v>
      </c>
      <c r="G996" s="2">
        <f t="shared" si="22"/>
        <v>17135628.302519999</v>
      </c>
      <c r="H996" s="2">
        <f t="shared" si="19"/>
        <v>1.9999980926513672E-2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10631007</v>
      </c>
      <c r="D997" s="1">
        <f>BILANCA!E19</f>
        <v>10724788.080000002</v>
      </c>
      <c r="E997" s="1">
        <v>0</v>
      </c>
      <c r="F997" s="1">
        <v>0</v>
      </c>
      <c r="G997" s="2">
        <f t="shared" si="22"/>
        <v>449128.16424000007</v>
      </c>
      <c r="H997" s="2">
        <f t="shared" si="19"/>
        <v>8.0000001937150955E-2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2640077</v>
      </c>
      <c r="D998" s="1">
        <f>BILANCA!E20</f>
        <v>2700019.97</v>
      </c>
      <c r="E998" s="1">
        <v>0</v>
      </c>
      <c r="F998" s="1">
        <v>0</v>
      </c>
      <c r="G998" s="2">
        <f t="shared" si="22"/>
        <v>120601.75410000001</v>
      </c>
      <c r="H998" s="2">
        <f t="shared" si="19"/>
        <v>2.9999999795109034E-2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4650536</v>
      </c>
      <c r="D999" s="1">
        <f>BILANCA!E21</f>
        <v>4675582.62</v>
      </c>
      <c r="E999" s="1">
        <v>0</v>
      </c>
      <c r="F999" s="1">
        <v>0</v>
      </c>
      <c r="G999" s="2">
        <f t="shared" si="22"/>
        <v>224027.21984000001</v>
      </c>
      <c r="H999" s="2">
        <f t="shared" si="19"/>
        <v>0.37999999988824129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12703675</v>
      </c>
      <c r="D1000" s="1">
        <f>BILANCA!E22</f>
        <v>13546243.08</v>
      </c>
      <c r="E1000" s="1">
        <v>0</v>
      </c>
      <c r="F1000" s="1">
        <v>0</v>
      </c>
      <c r="G1000" s="2">
        <f t="shared" si="22"/>
        <v>676534.73972000007</v>
      </c>
      <c r="H1000" s="2">
        <f t="shared" si="19"/>
        <v>8.0000000074505806E-2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1330500</v>
      </c>
      <c r="E1002" s="1">
        <v>0</v>
      </c>
      <c r="F1002" s="1">
        <v>0</v>
      </c>
      <c r="G1002" s="2">
        <f t="shared" si="22"/>
        <v>50559</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6695632</v>
      </c>
      <c r="D1004" s="1">
        <f>BILANCA!E26</f>
        <v>7703396.7000000002</v>
      </c>
      <c r="E1004" s="1">
        <v>0</v>
      </c>
      <c r="F1004" s="1">
        <v>0</v>
      </c>
      <c r="G1004" s="2">
        <f t="shared" si="22"/>
        <v>464150.93340000004</v>
      </c>
      <c r="H1004" s="2">
        <f t="shared" si="19"/>
        <v>0.29999999981373549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16058913</v>
      </c>
      <c r="D1006" s="1">
        <f>BILANCA!E28</f>
        <v>19230954.289999999</v>
      </c>
      <c r="E1006" s="1">
        <v>0</v>
      </c>
      <c r="F1006" s="1">
        <v>0</v>
      </c>
      <c r="G1006" s="2">
        <f t="shared" si="22"/>
        <v>1253978.89634</v>
      </c>
      <c r="H1006" s="2">
        <f t="shared" si="19"/>
        <v>0.28999999910593033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209048</v>
      </c>
      <c r="D1007" s="1">
        <f>BILANCA!E29</f>
        <v>544854.80000000005</v>
      </c>
      <c r="E1007" s="1">
        <v>0</v>
      </c>
      <c r="F1007" s="1">
        <v>0</v>
      </c>
      <c r="G1007" s="2">
        <f t="shared" si="22"/>
        <v>31170.182400000005</v>
      </c>
      <c r="H1007" s="2">
        <f t="shared" si="19"/>
        <v>0.19999999995343387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1161914</v>
      </c>
      <c r="D1008" s="1">
        <f>BILANCA!E30</f>
        <v>1602270.58</v>
      </c>
      <c r="E1008" s="1">
        <v>0</v>
      </c>
      <c r="F1008" s="1">
        <v>0</v>
      </c>
      <c r="G1008" s="2">
        <f t="shared" si="22"/>
        <v>109161.37900000002</v>
      </c>
      <c r="H1008" s="2">
        <f t="shared" si="19"/>
        <v>0.41999999992549419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952866</v>
      </c>
      <c r="D1012" s="1">
        <f>BILANCA!E34</f>
        <v>1057415.78</v>
      </c>
      <c r="E1012" s="1">
        <v>0</v>
      </c>
      <c r="F1012" s="1">
        <v>0</v>
      </c>
      <c r="G1012" s="2">
        <f t="shared" si="22"/>
        <v>88963.229240000015</v>
      </c>
      <c r="H1012" s="2">
        <f t="shared" si="19"/>
        <v>0.21999999997206032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509296.74</v>
      </c>
      <c r="E1019" s="1">
        <v>0</v>
      </c>
      <c r="F1019" s="1">
        <v>0</v>
      </c>
      <c r="G1019" s="2">
        <f t="shared" si="22"/>
        <v>36669.365279999998</v>
      </c>
      <c r="H1019" s="2">
        <f t="shared" si="19"/>
        <v>0.26000000000931323</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576562.35</v>
      </c>
      <c r="E1020" s="1">
        <v>0</v>
      </c>
      <c r="F1020" s="1">
        <v>0</v>
      </c>
      <c r="G1020" s="2">
        <f t="shared" si="22"/>
        <v>42665.613899999997</v>
      </c>
      <c r="H1020" s="2">
        <f t="shared" si="19"/>
        <v>0.34999999997671694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67265.61</v>
      </c>
      <c r="E1022" s="1">
        <v>0</v>
      </c>
      <c r="F1022" s="1">
        <v>0</v>
      </c>
      <c r="G1022" s="2">
        <f t="shared" si="22"/>
        <v>5246.7175800000005</v>
      </c>
      <c r="H1022" s="2">
        <f t="shared" si="19"/>
        <v>0.38999999999941792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1975781</v>
      </c>
      <c r="D1023" s="1">
        <f>BILANCA!E45</f>
        <v>968572.65000000037</v>
      </c>
      <c r="E1023" s="1">
        <v>0</v>
      </c>
      <c r="F1023" s="1">
        <v>0</v>
      </c>
      <c r="G1023" s="2">
        <f t="shared" si="22"/>
        <v>156517.05200000003</v>
      </c>
      <c r="H1023" s="2">
        <f t="shared" si="19"/>
        <v>0.34999999962747097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1338850</v>
      </c>
      <c r="D1025" s="1">
        <f>BILANCA!E47</f>
        <v>1348387.67</v>
      </c>
      <c r="E1025" s="1">
        <v>0</v>
      </c>
      <c r="F1025" s="1">
        <v>0</v>
      </c>
      <c r="G1025" s="2">
        <f t="shared" si="22"/>
        <v>169496.26428</v>
      </c>
      <c r="H1025" s="2">
        <f t="shared" si="19"/>
        <v>0.33000000007450581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14749385</v>
      </c>
      <c r="D1027" s="1">
        <f>BILANCA!E49</f>
        <v>14773010.4</v>
      </c>
      <c r="E1027" s="1">
        <v>0</v>
      </c>
      <c r="F1027" s="1">
        <v>0</v>
      </c>
      <c r="G1027" s="2">
        <f t="shared" si="22"/>
        <v>1948997.8551999999</v>
      </c>
      <c r="H1027" s="2">
        <f t="shared" si="19"/>
        <v>0.40000000037252903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14112454</v>
      </c>
      <c r="D1028" s="1">
        <f>BILANCA!E50</f>
        <v>15152825.42</v>
      </c>
      <c r="E1028" s="1">
        <v>0</v>
      </c>
      <c r="F1028" s="1">
        <v>0</v>
      </c>
      <c r="G1028" s="2">
        <f t="shared" si="22"/>
        <v>1998814.7178</v>
      </c>
      <c r="H1028" s="2">
        <f t="shared" si="19"/>
        <v>0.41999999992549419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583141</v>
      </c>
      <c r="D1032" s="1">
        <f>BILANCA!E54</f>
        <v>648724.99</v>
      </c>
      <c r="E1032" s="1">
        <v>0</v>
      </c>
      <c r="F1032" s="1">
        <v>0</v>
      </c>
      <c r="G1032" s="2">
        <f t="shared" si="22"/>
        <v>92148.958019999991</v>
      </c>
      <c r="H1032" s="2">
        <f t="shared" si="19"/>
        <v>1.0000000009313226E-2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583141</v>
      </c>
      <c r="D1033" s="1">
        <f>BILANCA!E55</f>
        <v>648724.99</v>
      </c>
      <c r="E1033" s="1">
        <v>0</v>
      </c>
      <c r="F1033" s="1">
        <v>0</v>
      </c>
      <c r="G1033" s="2">
        <f t="shared" si="22"/>
        <v>94029.548999999999</v>
      </c>
      <c r="H1033" s="2">
        <f t="shared" si="19"/>
        <v>1.0000000009313226E-2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36942337</v>
      </c>
      <c r="D1034" s="1">
        <f>BILANCA!E56</f>
        <v>11533394.9</v>
      </c>
      <c r="E1034" s="1">
        <v>0</v>
      </c>
      <c r="F1034" s="1">
        <v>0</v>
      </c>
      <c r="G1034" s="2">
        <f t="shared" si="22"/>
        <v>3060465.4667999996</v>
      </c>
      <c r="H1034" s="2">
        <f t="shared" si="19"/>
        <v>9.999999962747097E-2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35954337</v>
      </c>
      <c r="D1035" s="1">
        <f>BILANCA!E57</f>
        <v>9886019.9000000004</v>
      </c>
      <c r="E1035" s="1">
        <v>0</v>
      </c>
      <c r="F1035" s="1">
        <v>0</v>
      </c>
      <c r="G1035" s="2">
        <f t="shared" si="22"/>
        <v>2897771.5936000003</v>
      </c>
      <c r="H1035" s="2">
        <f t="shared" si="19"/>
        <v>9.999999962747097E-2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536875</v>
      </c>
      <c r="D1036" s="1">
        <f>BILANCA!E58</f>
        <v>1647375</v>
      </c>
      <c r="E1036" s="1">
        <v>0</v>
      </c>
      <c r="F1036" s="1">
        <v>0</v>
      </c>
      <c r="G1036" s="2">
        <f t="shared" si="22"/>
        <v>203076.125</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451125</v>
      </c>
      <c r="D1039" s="1">
        <f>BILANCA!E61</f>
        <v>0</v>
      </c>
      <c r="E1039" s="1">
        <v>0</v>
      </c>
      <c r="F1039" s="1">
        <v>0</v>
      </c>
      <c r="G1039" s="2">
        <f t="shared" si="22"/>
        <v>25263</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26117533</v>
      </c>
      <c r="D1046" s="1">
        <f>BILANCA!E68</f>
        <v>37895586.129999995</v>
      </c>
      <c r="E1046" s="1">
        <v>0</v>
      </c>
      <c r="F1046" s="1">
        <v>0</v>
      </c>
      <c r="G1046" s="2">
        <f t="shared" si="22"/>
        <v>6420248.431379999</v>
      </c>
      <c r="H1046" s="2">
        <f t="shared" si="19"/>
        <v>0.12999999523162842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40771</v>
      </c>
      <c r="D1056" s="1">
        <f>BILANCA!E78</f>
        <v>77928.86</v>
      </c>
      <c r="E1056" s="1">
        <v>0</v>
      </c>
      <c r="F1056" s="1">
        <v>0</v>
      </c>
      <c r="G1056" s="2">
        <f t="shared" si="22"/>
        <v>14353.896559999999</v>
      </c>
      <c r="H1056" s="2">
        <f t="shared" si="19"/>
        <v>0.13999999999941792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25</v>
      </c>
      <c r="D1061" s="1">
        <f>BILANCA!E83</f>
        <v>0</v>
      </c>
      <c r="E1061" s="1">
        <v>0</v>
      </c>
      <c r="F1061" s="1">
        <v>0</v>
      </c>
      <c r="G1061" s="2">
        <f t="shared" si="22"/>
        <v>1.95</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40746</v>
      </c>
      <c r="D1064" s="1">
        <f>BILANCA!E86</f>
        <v>77928.86</v>
      </c>
      <c r="E1064" s="1">
        <v>0</v>
      </c>
      <c r="F1064" s="1">
        <v>0</v>
      </c>
      <c r="G1064" s="2">
        <f t="shared" si="22"/>
        <v>15924.901320000001</v>
      </c>
      <c r="H1064" s="2">
        <f t="shared" si="19"/>
        <v>0.13999999999941792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226800</v>
      </c>
      <c r="D1112" s="1">
        <f>BILANCA!E134</f>
        <v>226800</v>
      </c>
      <c r="E1112" s="1">
        <v>0</v>
      </c>
      <c r="F1112" s="1">
        <v>0</v>
      </c>
      <c r="G1112" s="2">
        <f t="shared" si="22"/>
        <v>87771.6</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13112100</v>
      </c>
      <c r="D1113" s="1">
        <f>BILANCA!E135</f>
        <v>13112100</v>
      </c>
      <c r="E1113" s="1">
        <v>0</v>
      </c>
      <c r="F1113" s="1">
        <v>0</v>
      </c>
      <c r="G1113" s="2">
        <f t="shared" si="22"/>
        <v>5113719</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13112100</v>
      </c>
      <c r="D1119" s="1">
        <f>BILANCA!E141</f>
        <v>13112100</v>
      </c>
      <c r="E1119" s="1">
        <v>0</v>
      </c>
      <c r="F1119" s="1">
        <v>0</v>
      </c>
      <c r="G1119" s="2">
        <f t="shared" si="22"/>
        <v>5349736.8000000007</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12885300</v>
      </c>
      <c r="D1123" s="1">
        <f>BILANCA!E145</f>
        <v>12885300</v>
      </c>
      <c r="E1123" s="1">
        <v>0</v>
      </c>
      <c r="F1123" s="1">
        <v>0</v>
      </c>
      <c r="G1123" s="2">
        <f t="shared" si="22"/>
        <v>5411826.0000000009</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25849962</v>
      </c>
      <c r="D1124" s="1">
        <f>BILANCA!E146</f>
        <v>37590857.269999996</v>
      </c>
      <c r="E1124" s="1">
        <v>0</v>
      </c>
      <c r="F1124" s="1">
        <v>0</v>
      </c>
      <c r="G1124" s="2">
        <f t="shared" si="22"/>
        <v>14245466.392139997</v>
      </c>
      <c r="H1124" s="2">
        <f t="shared" si="23"/>
        <v>0.26999999582767487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866423</v>
      </c>
      <c r="D1127" s="1">
        <f>BILANCA!E149</f>
        <v>417820.61</v>
      </c>
      <c r="E1127" s="1">
        <v>0</v>
      </c>
      <c r="F1127" s="1">
        <v>0</v>
      </c>
      <c r="G1127" s="2">
        <f t="shared" si="22"/>
        <v>245097.24767999997</v>
      </c>
      <c r="H1127" s="2">
        <f t="shared" si="23"/>
        <v>0.39000000001396984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866423</v>
      </c>
      <c r="D1129" s="1">
        <f>BILANCA!E151</f>
        <v>417820.61</v>
      </c>
      <c r="E1129" s="1">
        <v>0</v>
      </c>
      <c r="F1129" s="1">
        <v>0</v>
      </c>
      <c r="G1129" s="2">
        <f t="shared" si="22"/>
        <v>248501.37611999997</v>
      </c>
      <c r="H1129" s="2">
        <f t="shared" si="23"/>
        <v>0.39000000001396984</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1808394</v>
      </c>
      <c r="D1136" s="1">
        <f>BILANCA!E158</f>
        <v>1697976.33</v>
      </c>
      <c r="E1136" s="1">
        <v>0</v>
      </c>
      <c r="F1136" s="1">
        <v>0</v>
      </c>
      <c r="G1136" s="2">
        <f t="shared" si="22"/>
        <v>796265.03897999995</v>
      </c>
      <c r="H1136" s="2">
        <f t="shared" si="23"/>
        <v>0.33000000007450581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25711834</v>
      </c>
      <c r="D1137" s="1">
        <f>BILANCA!E159</f>
        <v>25606585.969999999</v>
      </c>
      <c r="E1137" s="1">
        <v>0</v>
      </c>
      <c r="F1137" s="1">
        <v>0</v>
      </c>
      <c r="G1137" s="2">
        <f t="shared" si="22"/>
        <v>11846450.914759999</v>
      </c>
      <c r="H1137" s="2">
        <f t="shared" si="23"/>
        <v>3.0000001192092896E-2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164251</v>
      </c>
      <c r="D1138" s="1">
        <f>BILANCA!E160</f>
        <v>218804.99</v>
      </c>
      <c r="E1138" s="1">
        <v>0</v>
      </c>
      <c r="F1138" s="1">
        <v>0</v>
      </c>
      <c r="G1138" s="2">
        <f t="shared" si="22"/>
        <v>93288.4519</v>
      </c>
      <c r="H1138" s="2">
        <f t="shared" si="23"/>
        <v>1.0000000009313226E-2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19505160</v>
      </c>
      <c r="D1139" s="1">
        <f>BILANCA!E161</f>
        <v>31797804.84</v>
      </c>
      <c r="E1139" s="1">
        <v>0</v>
      </c>
      <c r="F1139" s="1">
        <v>0</v>
      </c>
      <c r="G1139" s="2">
        <f t="shared" si="22"/>
        <v>12963720.070080001</v>
      </c>
      <c r="H1139" s="2">
        <f t="shared" si="23"/>
        <v>0.16000000014901161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22206100</v>
      </c>
      <c r="D1141" s="1">
        <f>BILANCA!E163</f>
        <v>22148135.469999999</v>
      </c>
      <c r="E1141" s="1">
        <v>0</v>
      </c>
      <c r="F1141" s="1">
        <v>0</v>
      </c>
      <c r="G1141" s="2">
        <f t="shared" si="22"/>
        <v>10507374.608519999</v>
      </c>
      <c r="H1141" s="2">
        <f t="shared" si="23"/>
        <v>0.4699999988079071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497991839</v>
      </c>
      <c r="D1152" s="1">
        <f>BILANCA!E175</f>
        <v>566976017.78999996</v>
      </c>
      <c r="E1152" s="1">
        <v>0</v>
      </c>
      <c r="F1152" s="1">
        <v>0</v>
      </c>
      <c r="G1152" s="2">
        <f t="shared" si="22"/>
        <v>275798514.80402005</v>
      </c>
      <c r="H1152" s="2">
        <f t="shared" si="23"/>
        <v>0.21000003814697266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101550389</v>
      </c>
      <c r="D1153" s="1">
        <f>BILANCA!E176</f>
        <v>87892277.429999992</v>
      </c>
      <c r="E1153" s="1">
        <v>0</v>
      </c>
      <c r="F1153" s="1">
        <v>0</v>
      </c>
      <c r="G1153" s="2">
        <f t="shared" si="22"/>
        <v>47146940.456200004</v>
      </c>
      <c r="H1153" s="2">
        <f t="shared" si="23"/>
        <v>0.42999999225139618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1984136</v>
      </c>
      <c r="D1154" s="1">
        <f>BILANCA!E177</f>
        <v>2931428.4200000004</v>
      </c>
      <c r="E1154" s="1">
        <v>0</v>
      </c>
      <c r="F1154" s="1">
        <v>0</v>
      </c>
      <c r="G1154" s="2">
        <f t="shared" si="22"/>
        <v>1341835.7756400001</v>
      </c>
      <c r="H1154" s="2">
        <f t="shared" si="23"/>
        <v>0.42000000039115548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878879</v>
      </c>
      <c r="D1155" s="1">
        <f>BILANCA!E178</f>
        <v>970141.52</v>
      </c>
      <c r="E1155" s="1">
        <v>0</v>
      </c>
      <c r="F1155" s="1">
        <v>0</v>
      </c>
      <c r="G1155" s="2">
        <f t="shared" si="22"/>
        <v>484895.87087999994</v>
      </c>
      <c r="H1155" s="2">
        <f t="shared" si="23"/>
        <v>0.47999999998137355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727453</v>
      </c>
      <c r="D1156" s="1">
        <f>BILANCA!E179</f>
        <v>1481360.39</v>
      </c>
      <c r="E1156" s="1">
        <v>0</v>
      </c>
      <c r="F1156" s="1">
        <v>0</v>
      </c>
      <c r="G1156" s="2">
        <f t="shared" si="22"/>
        <v>638400.06393999991</v>
      </c>
      <c r="H1156" s="2">
        <f t="shared" si="23"/>
        <v>0.38999999989755452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715</v>
      </c>
      <c r="D1157" s="1">
        <f>BILANCA!E180</f>
        <v>0.87</v>
      </c>
      <c r="E1157" s="1">
        <v>0</v>
      </c>
      <c r="F1157" s="1">
        <v>0</v>
      </c>
      <c r="G1157" s="2">
        <f t="shared" si="22"/>
        <v>124.71276</v>
      </c>
      <c r="H1157" s="2">
        <f t="shared" si="23"/>
        <v>0.13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715</v>
      </c>
      <c r="D1160" s="1">
        <f>BILANCA!E183</f>
        <v>0.87</v>
      </c>
      <c r="E1160" s="1">
        <v>0</v>
      </c>
      <c r="F1160" s="1">
        <v>0</v>
      </c>
      <c r="G1160" s="2">
        <f t="shared" si="22"/>
        <v>126.86297999999999</v>
      </c>
      <c r="H1160" s="2">
        <f t="shared" si="23"/>
        <v>0.13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377089</v>
      </c>
      <c r="D1165" s="1">
        <f>BILANCA!E188</f>
        <v>479925.64</v>
      </c>
      <c r="E1165" s="1">
        <v>0</v>
      </c>
      <c r="F1165" s="1">
        <v>0</v>
      </c>
      <c r="G1165" s="2">
        <f t="shared" si="22"/>
        <v>243323.13096000001</v>
      </c>
      <c r="H1165" s="2">
        <f t="shared" si="23"/>
        <v>0.35999999998603016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317812.53999999998</v>
      </c>
      <c r="E1166" s="1">
        <v>0</v>
      </c>
      <c r="F1166" s="1">
        <v>0</v>
      </c>
      <c r="G1166" s="2">
        <f t="shared" si="22"/>
        <v>116319.38963999999</v>
      </c>
      <c r="H1166" s="2">
        <f t="shared" si="23"/>
        <v>0.46000000002095476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99372062</v>
      </c>
      <c r="D1183" s="1">
        <f>BILANCA!E206</f>
        <v>84036832.049999997</v>
      </c>
      <c r="E1183" s="1">
        <v>0</v>
      </c>
      <c r="F1183" s="1">
        <v>0</v>
      </c>
      <c r="G1183" s="2">
        <f t="shared" si="22"/>
        <v>53489145.219999999</v>
      </c>
      <c r="H1183" s="2">
        <f t="shared" si="23"/>
        <v>4.9999997019767761E-2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99372062</v>
      </c>
      <c r="D1201" s="1">
        <f>BILANCA!E224</f>
        <v>84036832.049999997</v>
      </c>
      <c r="E1201" s="1">
        <v>0</v>
      </c>
      <c r="F1201" s="1">
        <v>0</v>
      </c>
      <c r="G1201" s="2">
        <f t="shared" si="22"/>
        <v>58303168.289800003</v>
      </c>
      <c r="H1201" s="2">
        <f t="shared" si="23"/>
        <v>4.9999997019767761E-2</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99372062</v>
      </c>
      <c r="D1202" s="1">
        <f>BILANCA!E225</f>
        <v>84036832.049999997</v>
      </c>
      <c r="E1202" s="1">
        <v>0</v>
      </c>
      <c r="F1202" s="1">
        <v>0</v>
      </c>
      <c r="G1202" s="2">
        <f t="shared" si="22"/>
        <v>58570614.015900001</v>
      </c>
      <c r="H1202" s="2">
        <f t="shared" si="23"/>
        <v>4.9999997019767761E-2</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194191</v>
      </c>
      <c r="D1211" s="1">
        <f>BILANCA!E234</f>
        <v>606204.42000000004</v>
      </c>
      <c r="E1211" s="1">
        <v>0</v>
      </c>
      <c r="F1211" s="1">
        <v>0</v>
      </c>
      <c r="G1211" s="2">
        <f t="shared" si="22"/>
        <v>320704.76352000004</v>
      </c>
      <c r="H1211" s="2">
        <f t="shared" si="23"/>
        <v>0.42000000004190952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194191</v>
      </c>
      <c r="D1212" s="1">
        <f>BILANCA!E235</f>
        <v>606204.42000000004</v>
      </c>
      <c r="E1212" s="1">
        <v>0</v>
      </c>
      <c r="F1212" s="1">
        <v>0</v>
      </c>
      <c r="G1212" s="2">
        <f t="shared" si="22"/>
        <v>322111.36336000002</v>
      </c>
      <c r="H1212" s="2">
        <f t="shared" si="23"/>
        <v>0.42000000004190952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396441450</v>
      </c>
      <c r="D1214" s="1">
        <f>BILANCA!E237</f>
        <v>479083740.36000001</v>
      </c>
      <c r="E1214" s="1">
        <v>0</v>
      </c>
      <c r="F1214" s="1">
        <v>0</v>
      </c>
      <c r="G1214" s="2">
        <f t="shared" si="22"/>
        <v>312914662.99632001</v>
      </c>
      <c r="H1214" s="2">
        <f t="shared" si="23"/>
        <v>0.36000001430511475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372729044</v>
      </c>
      <c r="D1215" s="1">
        <f>BILANCA!E238</f>
        <v>445224133.43000001</v>
      </c>
      <c r="E1215" s="1">
        <v>0</v>
      </c>
      <c r="F1215" s="1">
        <v>0</v>
      </c>
      <c r="G1215" s="2">
        <f t="shared" si="22"/>
        <v>293057136.11952001</v>
      </c>
      <c r="H1215" s="2">
        <f t="shared" si="23"/>
        <v>0.43000000715255737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472101106</v>
      </c>
      <c r="D1216" s="1">
        <f>BILANCA!E239</f>
        <v>529307231.66000003</v>
      </c>
      <c r="E1216" s="1">
        <v>0</v>
      </c>
      <c r="F1216" s="1">
        <v>0</v>
      </c>
      <c r="G1216" s="2">
        <f t="shared" si="22"/>
        <v>356656727.65156001</v>
      </c>
      <c r="H1216" s="2">
        <f t="shared" si="23"/>
        <v>0.3399999737739563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471874306</v>
      </c>
      <c r="D1217" s="1">
        <f>BILANCA!E240</f>
        <v>529080431.66000003</v>
      </c>
      <c r="E1217" s="1">
        <v>0</v>
      </c>
      <c r="F1217" s="1">
        <v>0</v>
      </c>
      <c r="G1217" s="2">
        <f t="shared" si="22"/>
        <v>358028229.62088001</v>
      </c>
      <c r="H1217" s="2">
        <f t="shared" si="23"/>
        <v>0.3399999737739563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226800</v>
      </c>
      <c r="D1218" s="1">
        <f>BILANCA!E241</f>
        <v>226800</v>
      </c>
      <c r="E1218" s="1">
        <v>0</v>
      </c>
      <c r="F1218" s="1">
        <v>0</v>
      </c>
      <c r="G1218" s="2">
        <f t="shared" si="22"/>
        <v>159894</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99372062</v>
      </c>
      <c r="D1219" s="1">
        <f>BILANCA!E242</f>
        <v>84083098.230000004</v>
      </c>
      <c r="E1219" s="1">
        <v>0</v>
      </c>
      <c r="F1219" s="1">
        <v>0</v>
      </c>
      <c r="G1219" s="2">
        <f t="shared" si="22"/>
        <v>63139028.99656</v>
      </c>
      <c r="H1219" s="2">
        <f t="shared" si="23"/>
        <v>0.23000000417232513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99372062</v>
      </c>
      <c r="D1221" s="1">
        <f>BILANCA!E244</f>
        <v>84083098.230000004</v>
      </c>
      <c r="E1221" s="1">
        <v>0</v>
      </c>
      <c r="F1221" s="1">
        <v>0</v>
      </c>
      <c r="G1221" s="2">
        <f t="shared" si="22"/>
        <v>63674105.51348</v>
      </c>
      <c r="H1221" s="2">
        <f t="shared" si="23"/>
        <v>0.23000000417232513</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17223039</v>
      </c>
      <c r="D1222" s="1">
        <f>BILANCA!E245</f>
        <v>28057993.610000014</v>
      </c>
      <c r="E1222" s="1">
        <v>0</v>
      </c>
      <c r="F1222" s="1">
        <v>0</v>
      </c>
      <c r="G1222" s="2">
        <f t="shared" si="22"/>
        <v>17528027.266580004</v>
      </c>
      <c r="H1222" s="2">
        <f t="shared" si="23"/>
        <v>0.38999998569488525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67277737</v>
      </c>
      <c r="D1223" s="1">
        <f>BILANCA!E246</f>
        <v>215014975.53</v>
      </c>
      <c r="E1223" s="1">
        <v>0</v>
      </c>
      <c r="F1223" s="1">
        <v>0</v>
      </c>
      <c r="G1223" s="2">
        <f t="shared" si="22"/>
        <v>119353845.1344</v>
      </c>
      <c r="H1223" s="2">
        <f t="shared" si="23"/>
        <v>0.4699999988079071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67277737</v>
      </c>
      <c r="D1224" s="1">
        <f>BILANCA!E247</f>
        <v>215014975.53</v>
      </c>
      <c r="E1224" s="1">
        <v>0</v>
      </c>
      <c r="F1224" s="1">
        <v>0</v>
      </c>
      <c r="G1224" s="2">
        <f t="shared" si="22"/>
        <v>119851152.82246</v>
      </c>
      <c r="H1224" s="2">
        <f t="shared" si="23"/>
        <v>0.4699999988079071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50054698</v>
      </c>
      <c r="D1227" s="1">
        <f>BILANCA!E250</f>
        <v>186956981.91999999</v>
      </c>
      <c r="E1227" s="1">
        <v>0</v>
      </c>
      <c r="F1227" s="1">
        <v>0</v>
      </c>
      <c r="G1227" s="2">
        <f t="shared" si="22"/>
        <v>103448353.48896</v>
      </c>
      <c r="H1227" s="2">
        <f t="shared" si="23"/>
        <v>8.0000013113021851E-2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28794607</v>
      </c>
      <c r="D1229" s="1">
        <f>BILANCA!E252</f>
        <v>171677557.66</v>
      </c>
      <c r="E1229" s="1">
        <v>0</v>
      </c>
      <c r="F1229" s="1">
        <v>0</v>
      </c>
      <c r="G1229" s="2">
        <f t="shared" si="22"/>
        <v>91548831.690719992</v>
      </c>
      <c r="H1229" s="2">
        <f t="shared" si="23"/>
        <v>0.34000000357627869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21260091</v>
      </c>
      <c r="D1230" s="1">
        <f>BILANCA!E253</f>
        <v>15279424.26</v>
      </c>
      <c r="E1230" s="1">
        <v>0</v>
      </c>
      <c r="F1230" s="1">
        <v>0</v>
      </c>
      <c r="G1230" s="2">
        <f t="shared" si="22"/>
        <v>12799278.061439998</v>
      </c>
      <c r="H1230" s="2">
        <f t="shared" si="23"/>
        <v>0.25999999977648258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6489367</v>
      </c>
      <c r="D1232" s="1">
        <f>BILANCA!E255</f>
        <v>5801613.3200000003</v>
      </c>
      <c r="E1232" s="1">
        <v>0</v>
      </c>
      <c r="F1232" s="1">
        <v>0</v>
      </c>
      <c r="G1232" s="2">
        <f t="shared" si="22"/>
        <v>4505055.8163600005</v>
      </c>
      <c r="H1232" s="2">
        <f t="shared" si="23"/>
        <v>0.32000000029802322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201322920</v>
      </c>
      <c r="D1236" s="1">
        <f>BILANCA!E259</f>
        <v>204670608.80000001</v>
      </c>
      <c r="E1236" s="1">
        <v>0</v>
      </c>
      <c r="F1236" s="1">
        <v>0</v>
      </c>
      <c r="G1236" s="2">
        <f t="shared" si="22"/>
        <v>154498026.81279999</v>
      </c>
      <c r="H1236" s="2">
        <f t="shared" si="23"/>
        <v>0.19999998807907104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201322920</v>
      </c>
      <c r="D1237" s="1">
        <f>BILANCA!E260</f>
        <v>204670608.80000001</v>
      </c>
      <c r="E1237" s="1">
        <v>0</v>
      </c>
      <c r="F1237" s="1">
        <v>0</v>
      </c>
      <c r="G1237" s="2">
        <f t="shared" si="22"/>
        <v>155108690.95039999</v>
      </c>
      <c r="H1237" s="2">
        <f t="shared" si="23"/>
        <v>0.19999998807907104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28550902</v>
      </c>
      <c r="D1240" s="1">
        <f>BILANCA!E264</f>
        <v>59738992.740000002</v>
      </c>
      <c r="E1240" s="1">
        <v>0</v>
      </c>
      <c r="F1240" s="1">
        <v>0</v>
      </c>
      <c r="G1240" s="2">
        <f t="shared" si="22"/>
        <v>38043424.082359999</v>
      </c>
      <c r="H1240" s="2">
        <f t="shared" si="23"/>
        <v>0.25999999791383743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19505160</v>
      </c>
      <c r="D1241" s="1">
        <f>BILANCA!E265</f>
        <v>0</v>
      </c>
      <c r="E1241" s="1">
        <v>0</v>
      </c>
      <c r="F1241" s="1">
        <v>0</v>
      </c>
      <c r="G1241" s="2">
        <f t="shared" si="22"/>
        <v>5032331.28</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40747</v>
      </c>
      <c r="D1244" s="1">
        <f>BILANCA!E268</f>
        <v>63747.360000000001</v>
      </c>
      <c r="E1244" s="1">
        <v>0</v>
      </c>
      <c r="F1244" s="1">
        <v>0</v>
      </c>
      <c r="G1244" s="2">
        <f t="shared" si="24"/>
        <v>43911.088920000009</v>
      </c>
      <c r="H1244" s="2">
        <f t="shared" si="23"/>
        <v>0.36000000000058208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14181.5</v>
      </c>
      <c r="E1245" s="1">
        <v>0</v>
      </c>
      <c r="F1245" s="1">
        <v>0</v>
      </c>
      <c r="G1245" s="2">
        <f t="shared" si="24"/>
        <v>7431.1060000000007</v>
      </c>
      <c r="H1245" s="2">
        <f t="shared" si="23"/>
        <v>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19505160</v>
      </c>
      <c r="D1262" s="1">
        <f>BILANCA!E286</f>
        <v>31797804.84</v>
      </c>
      <c r="E1262" s="1">
        <v>0</v>
      </c>
      <c r="F1262" s="1">
        <v>0</v>
      </c>
      <c r="G1262" s="2">
        <f t="shared" si="24"/>
        <v>23185114.740720004</v>
      </c>
      <c r="H1262" s="2">
        <f t="shared" si="23"/>
        <v>0.16000000014901161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1984136</v>
      </c>
      <c r="D1264" s="1">
        <f>BILANCA!E288</f>
        <v>2931428.42</v>
      </c>
      <c r="E1264" s="1">
        <v>0</v>
      </c>
      <c r="F1264" s="1">
        <v>0</v>
      </c>
      <c r="G1264" s="2">
        <f t="shared" si="24"/>
        <v>2205004.9880400002</v>
      </c>
      <c r="H1264" s="2">
        <f t="shared" si="23"/>
        <v>0.41999999992549419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261562.5</v>
      </c>
      <c r="E1265" s="1">
        <v>0</v>
      </c>
      <c r="F1265" s="1">
        <v>0</v>
      </c>
      <c r="G1265" s="2">
        <f t="shared" si="24"/>
        <v>147521.25</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56250.04</v>
      </c>
      <c r="E1266" s="1">
        <v>0</v>
      </c>
      <c r="F1266" s="1">
        <v>0</v>
      </c>
      <c r="G1266" s="2">
        <f t="shared" si="24"/>
        <v>31837.522639999999</v>
      </c>
      <c r="H1266" s="2">
        <f t="shared" si="23"/>
        <v>4.0000000000873115E-2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99372062</v>
      </c>
      <c r="D1270" s="1">
        <f>BILANCA!E294</f>
        <v>84036832.049999997</v>
      </c>
      <c r="E1270" s="1">
        <v>0</v>
      </c>
      <c r="F1270" s="1">
        <v>0</v>
      </c>
      <c r="G1270" s="2">
        <f t="shared" si="24"/>
        <v>76756923.390699998</v>
      </c>
      <c r="H1270" s="2">
        <f t="shared" si="23"/>
        <v>4.9999997019767761E-2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197059</v>
      </c>
      <c r="D1271" s="1">
        <f>BILANCA!E295</f>
        <v>205167.71</v>
      </c>
      <c r="E1271" s="1">
        <v>0</v>
      </c>
      <c r="F1271" s="1">
        <v>0</v>
      </c>
      <c r="G1271" s="2">
        <f t="shared" si="24"/>
        <v>174929.59295999998</v>
      </c>
      <c r="H1271" s="2">
        <f t="shared" si="23"/>
        <v>0.29000000000814907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139403</v>
      </c>
      <c r="D1273" s="1">
        <f>BILANCA!E297</f>
        <v>196273.9</v>
      </c>
      <c r="E1273" s="1">
        <v>0</v>
      </c>
      <c r="F1273" s="1">
        <v>0</v>
      </c>
      <c r="G1273" s="2">
        <f t="shared" si="24"/>
        <v>154265.73199999999</v>
      </c>
      <c r="H1273" s="2">
        <f t="shared" si="23"/>
        <v>0.10000000000582077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11636</v>
      </c>
      <c r="D1274" s="1">
        <f>BILANCA!E298</f>
        <v>78484.03</v>
      </c>
      <c r="E1274" s="1">
        <v>0</v>
      </c>
      <c r="F1274" s="1">
        <v>0</v>
      </c>
      <c r="G1274" s="2">
        <f t="shared" si="24"/>
        <v>49063.781459999998</v>
      </c>
      <c r="H1274" s="2">
        <f t="shared" si="23"/>
        <v>2.9999999998835847E-2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29040</v>
      </c>
      <c r="D1278" s="1">
        <f>BILANCA!E302</f>
        <v>0</v>
      </c>
      <c r="E1278" s="1">
        <v>0</v>
      </c>
      <c r="F1278" s="1">
        <v>0</v>
      </c>
      <c r="G1278" s="2">
        <f t="shared" si="24"/>
        <v>8566.7999999999993</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56632718</v>
      </c>
      <c r="D1329" s="1">
        <f>'RAS-funkcijski'!E35</f>
        <v>53034453.479999997</v>
      </c>
      <c r="E1329" s="1">
        <v>0</v>
      </c>
      <c r="F1329" s="1">
        <v>0</v>
      </c>
      <c r="G1329" s="2">
        <f t="shared" si="24"/>
        <v>5043750.3737599999</v>
      </c>
      <c r="H1329" s="2">
        <f t="shared" si="23"/>
        <v>0.47999999672174454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56632718</v>
      </c>
      <c r="D1348" s="1">
        <f>'RAS-funkcijski'!E54</f>
        <v>53034453.479999997</v>
      </c>
      <c r="E1348" s="1">
        <v>0</v>
      </c>
      <c r="F1348" s="1">
        <v>0</v>
      </c>
      <c r="G1348" s="2">
        <f t="shared" si="24"/>
        <v>8135081.2480000006</v>
      </c>
      <c r="H1348" s="2">
        <f t="shared" si="27"/>
        <v>0.47999999672174454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56632718</v>
      </c>
      <c r="D1350" s="1">
        <f>'RAS-funkcijski'!E56</f>
        <v>53034453.479999997</v>
      </c>
      <c r="E1350" s="1">
        <v>0</v>
      </c>
      <c r="F1350" s="1">
        <v>0</v>
      </c>
      <c r="G1350" s="2">
        <f t="shared" si="24"/>
        <v>8460484.4979199991</v>
      </c>
      <c r="H1350" s="2">
        <f t="shared" si="27"/>
        <v>0.47999999672174454</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56632718</v>
      </c>
      <c r="D1435" s="13">
        <f>'RAS-funkcijski'!E141</f>
        <v>53034453.479999997</v>
      </c>
      <c r="E1435" s="13">
        <v>0</v>
      </c>
      <c r="F1435" s="13">
        <v>0</v>
      </c>
      <c r="G1435" s="14">
        <f t="shared" si="24"/>
        <v>22290122.619520001</v>
      </c>
      <c r="H1435" s="14">
        <f t="shared" si="27"/>
        <v>0.47999999672174454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173750</v>
      </c>
      <c r="D1436" s="6">
        <f>'P-VRIO'!E5</f>
        <v>0</v>
      </c>
      <c r="E1436" s="6">
        <v>0</v>
      </c>
      <c r="F1436" s="6">
        <v>0</v>
      </c>
      <c r="G1436" s="7">
        <f t="shared" si="24"/>
        <v>173.75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173750</v>
      </c>
      <c r="D1453" s="1">
        <f>'P-VRIO'!E22</f>
        <v>0</v>
      </c>
      <c r="E1453" s="1">
        <v>0</v>
      </c>
      <c r="F1453" s="1">
        <v>0</v>
      </c>
      <c r="G1453" s="2">
        <f t="shared" si="24"/>
        <v>3127.4999999999995</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173750</v>
      </c>
      <c r="D1454" s="1">
        <f>'P-VRIO'!E23</f>
        <v>0</v>
      </c>
      <c r="E1454" s="1">
        <v>0</v>
      </c>
      <c r="F1454" s="1">
        <v>0</v>
      </c>
      <c r="G1454" s="2">
        <f t="shared" si="24"/>
        <v>3301.25</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173750</v>
      </c>
      <c r="D1456" s="1">
        <f>'P-VRIO'!E25</f>
        <v>0</v>
      </c>
      <c r="E1456" s="1">
        <v>0</v>
      </c>
      <c r="F1456" s="1">
        <v>0</v>
      </c>
      <c r="G1456" s="2">
        <f t="shared" si="24"/>
        <v>3648.75</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101356199.78</v>
      </c>
      <c r="D1480" s="6"/>
      <c r="E1480" s="6">
        <v>0</v>
      </c>
      <c r="F1480" s="6">
        <v>0</v>
      </c>
      <c r="G1480" s="7">
        <f t="shared" ref="G1480:G1580" si="34">B1480/1000*C1480</f>
        <v>101356.19978000001</v>
      </c>
      <c r="H1480" s="7">
        <f t="shared" ref="H1480:H1580" si="35">ABS(C1480-ROUND(C1480,0))</f>
        <v>0.2199999988079071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53276610.660000004</v>
      </c>
      <c r="D1481" s="1">
        <v>0</v>
      </c>
      <c r="E1481" s="1">
        <v>0</v>
      </c>
      <c r="F1481" s="1">
        <v>0</v>
      </c>
      <c r="G1481" s="2">
        <f t="shared" si="34"/>
        <v>106553.22132000001</v>
      </c>
      <c r="H1481" s="2">
        <f t="shared" si="35"/>
        <v>0.33999999612569809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35633102.450000003</v>
      </c>
      <c r="D1483" s="1">
        <v>0</v>
      </c>
      <c r="E1483" s="1">
        <v>0</v>
      </c>
      <c r="F1483" s="1">
        <v>0</v>
      </c>
      <c r="G1483" s="2">
        <f t="shared" si="34"/>
        <v>142532.40980000002</v>
      </c>
      <c r="H1483" s="2">
        <f t="shared" si="35"/>
        <v>0.45000000298023224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12725774.85</v>
      </c>
      <c r="D1484" s="1">
        <v>0</v>
      </c>
      <c r="E1484" s="1">
        <v>0</v>
      </c>
      <c r="F1484" s="1">
        <v>0</v>
      </c>
      <c r="G1484" s="2">
        <f t="shared" si="34"/>
        <v>63628.874250000001</v>
      </c>
      <c r="H1484" s="2">
        <f t="shared" si="35"/>
        <v>0.15000000037252903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22244854.289999999</v>
      </c>
      <c r="D1485" s="1">
        <v>0</v>
      </c>
      <c r="E1485" s="1">
        <v>0</v>
      </c>
      <c r="F1485" s="1">
        <v>0</v>
      </c>
      <c r="G1485" s="2">
        <f t="shared" si="34"/>
        <v>133469.12573999999</v>
      </c>
      <c r="H1485" s="2">
        <f t="shared" si="35"/>
        <v>0.28999999910593033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519619.56</v>
      </c>
      <c r="D1486" s="1">
        <v>0</v>
      </c>
      <c r="E1486" s="1">
        <v>0</v>
      </c>
      <c r="F1486" s="1">
        <v>0</v>
      </c>
      <c r="G1486" s="2">
        <f t="shared" si="34"/>
        <v>3637.3369200000002</v>
      </c>
      <c r="H1486" s="2">
        <f t="shared" si="35"/>
        <v>0.44000000000232831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142853.75</v>
      </c>
      <c r="D1491" s="1">
        <v>0</v>
      </c>
      <c r="E1491" s="1">
        <v>0</v>
      </c>
      <c r="F1491" s="1">
        <v>0</v>
      </c>
      <c r="G1491" s="2">
        <f t="shared" si="34"/>
        <v>1714.2450000000001</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17643508.210000001</v>
      </c>
      <c r="D1492" s="1">
        <v>0</v>
      </c>
      <c r="E1492" s="1">
        <v>0</v>
      </c>
      <c r="F1492" s="1">
        <v>0</v>
      </c>
      <c r="G1492" s="2">
        <f t="shared" si="34"/>
        <v>229365.60673</v>
      </c>
      <c r="H1492" s="2">
        <f t="shared" si="35"/>
        <v>0.21000000089406967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67346737.430000007</v>
      </c>
      <c r="D1499" s="1">
        <v>0</v>
      </c>
      <c r="E1499" s="1">
        <v>0</v>
      </c>
      <c r="F1499" s="1">
        <v>0</v>
      </c>
      <c r="G1499" s="2">
        <f t="shared" si="34"/>
        <v>1346934.7486000003</v>
      </c>
      <c r="H1499" s="2">
        <f t="shared" si="35"/>
        <v>0.43000000715255737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34685811.940000005</v>
      </c>
      <c r="D1501" s="1">
        <v>0</v>
      </c>
      <c r="E1501" s="1">
        <v>0</v>
      </c>
      <c r="F1501" s="1">
        <v>0</v>
      </c>
      <c r="G1501" s="2">
        <f t="shared" si="34"/>
        <v>763087.86268000002</v>
      </c>
      <c r="H1501" s="2">
        <f t="shared" si="35"/>
        <v>5.9999994933605194E-2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12634512.25</v>
      </c>
      <c r="D1502" s="1">
        <v>0</v>
      </c>
      <c r="E1502" s="1">
        <v>0</v>
      </c>
      <c r="F1502" s="1">
        <v>0</v>
      </c>
      <c r="G1502" s="2">
        <f t="shared" si="34"/>
        <v>290593.78175000002</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21490947.34</v>
      </c>
      <c r="D1503" s="1">
        <v>0</v>
      </c>
      <c r="E1503" s="1">
        <v>0</v>
      </c>
      <c r="F1503" s="1">
        <v>0</v>
      </c>
      <c r="G1503" s="2">
        <f t="shared" si="34"/>
        <v>515782.73616000003</v>
      </c>
      <c r="H1503" s="2">
        <f t="shared" si="35"/>
        <v>0.33999999985098839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520334.68</v>
      </c>
      <c r="D1504" s="1">
        <v>0</v>
      </c>
      <c r="E1504" s="1">
        <v>0</v>
      </c>
      <c r="F1504" s="1">
        <v>0</v>
      </c>
      <c r="G1504" s="2">
        <f t="shared" si="34"/>
        <v>13008.367</v>
      </c>
      <c r="H1504" s="2">
        <f t="shared" si="35"/>
        <v>0.32000000000698492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40017.67</v>
      </c>
      <c r="D1509" s="1">
        <v>0</v>
      </c>
      <c r="E1509" s="1">
        <v>0</v>
      </c>
      <c r="F1509" s="1">
        <v>0</v>
      </c>
      <c r="G1509" s="2">
        <f t="shared" si="34"/>
        <v>1200.5300999999999</v>
      </c>
      <c r="H1509" s="2">
        <f t="shared" si="35"/>
        <v>0.33000000000174623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17325695.670000002</v>
      </c>
      <c r="D1510" s="1">
        <v>0</v>
      </c>
      <c r="E1510" s="1">
        <v>0</v>
      </c>
      <c r="F1510" s="1">
        <v>0</v>
      </c>
      <c r="G1510" s="2">
        <f t="shared" si="34"/>
        <v>537096.5657700001</v>
      </c>
      <c r="H1510" s="2">
        <f t="shared" si="35"/>
        <v>0.32999999821186066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15335229.82</v>
      </c>
      <c r="D1511" s="1">
        <v>0</v>
      </c>
      <c r="E1511" s="1">
        <v>0</v>
      </c>
      <c r="F1511" s="1">
        <v>0</v>
      </c>
      <c r="G1511" s="2">
        <f t="shared" si="34"/>
        <v>490727.35424000002</v>
      </c>
      <c r="H1511" s="2">
        <f t="shared" si="35"/>
        <v>0.17999999970197678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15335229.82</v>
      </c>
      <c r="D1516" s="1">
        <v>0</v>
      </c>
      <c r="E1516" s="1">
        <v>0</v>
      </c>
      <c r="F1516" s="1">
        <v>0</v>
      </c>
      <c r="G1516" s="2">
        <f t="shared" si="34"/>
        <v>567403.50333999994</v>
      </c>
      <c r="H1516" s="2">
        <f t="shared" si="35"/>
        <v>0.17999999970197678</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87286073.00999999</v>
      </c>
      <c r="D1517" s="1">
        <v>0</v>
      </c>
      <c r="E1517" s="1">
        <v>0</v>
      </c>
      <c r="F1517" s="1">
        <v>0</v>
      </c>
      <c r="G1517" s="2">
        <f t="shared" si="34"/>
        <v>3316870.7743799994</v>
      </c>
      <c r="H1517" s="2">
        <f t="shared" si="35"/>
        <v>9.9999904632568359E-3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261562.5</v>
      </c>
      <c r="D1518" s="1">
        <v>0</v>
      </c>
      <c r="E1518" s="1">
        <v>0</v>
      </c>
      <c r="F1518" s="1">
        <v>0</v>
      </c>
      <c r="G1518" s="2">
        <f t="shared" si="34"/>
        <v>10200.9375</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261562.5</v>
      </c>
      <c r="D1565" s="1">
        <v>0</v>
      </c>
      <c r="E1565" s="1">
        <v>0</v>
      </c>
      <c r="F1565" s="1">
        <v>0</v>
      </c>
      <c r="G1565" s="2">
        <f t="shared" si="34"/>
        <v>22494.375</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261562.5</v>
      </c>
      <c r="D1566" s="1">
        <v>0</v>
      </c>
      <c r="E1566" s="1">
        <v>0</v>
      </c>
      <c r="F1566" s="1">
        <v>0</v>
      </c>
      <c r="G1566" s="2">
        <f t="shared" si="34"/>
        <v>22755.9375</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87024510.50999999</v>
      </c>
      <c r="D1576" s="1">
        <v>0</v>
      </c>
      <c r="E1576" s="1">
        <v>0</v>
      </c>
      <c r="F1576" s="1">
        <v>0</v>
      </c>
      <c r="G1576" s="2">
        <f t="shared" si="34"/>
        <v>8441377.5194699988</v>
      </c>
      <c r="H1576" s="2">
        <f t="shared" si="35"/>
        <v>0.49000000953674316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2931428.42</v>
      </c>
      <c r="D1578" s="1">
        <v>0</v>
      </c>
      <c r="E1578" s="1">
        <v>0</v>
      </c>
      <c r="F1578" s="1">
        <v>0</v>
      </c>
      <c r="G1578" s="2">
        <f t="shared" si="34"/>
        <v>290211.41357999999</v>
      </c>
      <c r="H1578" s="2">
        <f t="shared" si="35"/>
        <v>0.41999999992549419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56250.04</v>
      </c>
      <c r="D1579" s="1">
        <v>0</v>
      </c>
      <c r="E1579" s="1">
        <v>0</v>
      </c>
      <c r="F1579" s="1">
        <v>0</v>
      </c>
      <c r="G1579" s="2">
        <f t="shared" si="34"/>
        <v>5625.0040000000008</v>
      </c>
      <c r="H1579" s="2">
        <f t="shared" si="35"/>
        <v>4.0000000000873115E-2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84036832.049999997</v>
      </c>
      <c r="D1580" s="13">
        <v>0</v>
      </c>
      <c r="E1580" s="13">
        <v>0</v>
      </c>
      <c r="F1580" s="13">
        <v>0</v>
      </c>
      <c r="G1580" s="14">
        <f t="shared" si="34"/>
        <v>8487720.0370499995</v>
      </c>
      <c r="H1580" s="14">
        <f t="shared" si="35"/>
        <v>4.9999997019767761E-2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51327</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82816424</v>
      </c>
      <c r="I16" s="172">
        <f>'PR-RAS'!E6</f>
        <v>79196573.909999996</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27838111</v>
      </c>
      <c r="I17" s="172">
        <f>'PR-RAS'!E151</f>
        <v>35390945.269999996</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17223039</v>
      </c>
      <c r="I18" s="172">
        <f>'PR-RAS'!E645</f>
        <v>28057993.610000003</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471874306</v>
      </c>
      <c r="I20" s="175">
        <f>BILANCA!E7</f>
        <v>529080431.65999985</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26117533</v>
      </c>
      <c r="I21" s="177">
        <f>BILANCA!E68</f>
        <v>37895586.129999995</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101550389</v>
      </c>
      <c r="I22" s="177">
        <f>BILANCA!E176</f>
        <v>87892277.429999992</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396441450</v>
      </c>
      <c r="I23" s="179">
        <f>BILANCA!E237</f>
        <v>479083740.36000001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56632718</v>
      </c>
      <c r="I25" s="177">
        <f>'RAS-funkcijski'!E35</f>
        <v>53034453.479999997</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56632718</v>
      </c>
      <c r="I28" s="181">
        <f>'RAS-funkcijski'!E141</f>
        <v>53034453.479999997</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173750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173750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101356199.78</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87286073.00999999</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261562.5</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87024510.50999999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154" zoomScaleNormal="100" workbookViewId="0">
      <selection activeCell="E293" sqref="E2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82816424</v>
      </c>
      <c r="E6" s="53">
        <f>E7+E44+E50+E82+E106+E124+E133+E139</f>
        <v>79196573.909999996</v>
      </c>
      <c r="F6" s="54">
        <f t="shared" ref="F6:F131" si="0">IF(D6&lt;&gt;0,IF(E6/D6&gt;=100,"&gt;&gt;100",E6/D6*100),"-")</f>
        <v>95.629067381610184</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22330944</v>
      </c>
      <c r="E50" s="53">
        <f>E51+E54+E59+E62+E65+E68+E71+E74+E77</f>
        <v>8314927.1600000001</v>
      </c>
      <c r="F50" s="54">
        <f t="shared" si="0"/>
        <v>37.23500072365951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22330944</v>
      </c>
      <c r="E54" s="53">
        <f t="shared" si="11"/>
        <v>8314927.1600000001</v>
      </c>
      <c r="F54" s="54">
        <f t="shared" si="0"/>
        <v>37.23500072365951</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1743222</v>
      </c>
      <c r="E57" s="244">
        <v>685091.29</v>
      </c>
      <c r="F57" s="54">
        <f t="shared" si="0"/>
        <v>39.300289349262457</v>
      </c>
    </row>
    <row r="58" spans="1:6" ht="12.75" customHeight="1" x14ac:dyDescent="0.2">
      <c r="A58" s="55">
        <v>6324</v>
      </c>
      <c r="B58" s="88" t="s">
        <v>159</v>
      </c>
      <c r="C58" s="52" t="s">
        <v>160</v>
      </c>
      <c r="D58" s="244">
        <v>20587722</v>
      </c>
      <c r="E58" s="244">
        <v>7629835.8700000001</v>
      </c>
      <c r="F58" s="54">
        <f t="shared" si="0"/>
        <v>37.060126759046</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10042324</v>
      </c>
      <c r="E82" s="53">
        <f t="shared" si="19"/>
        <v>12306633.539999999</v>
      </c>
      <c r="F82" s="54">
        <f t="shared" si="0"/>
        <v>122.54766466407577</v>
      </c>
    </row>
    <row r="83" spans="1:6" ht="12.75" customHeight="1" x14ac:dyDescent="0.2">
      <c r="A83" s="55">
        <v>641</v>
      </c>
      <c r="B83" s="87" t="s">
        <v>209</v>
      </c>
      <c r="C83" s="52" t="s">
        <v>210</v>
      </c>
      <c r="D83" s="53">
        <f t="shared" ref="D83:E83" si="20">SUM(D84:D90)</f>
        <v>82805</v>
      </c>
      <c r="E83" s="53">
        <f t="shared" si="20"/>
        <v>46234.450000000004</v>
      </c>
      <c r="F83" s="54">
        <f t="shared" si="0"/>
        <v>55.835336030432948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v>77375</v>
      </c>
      <c r="E86" s="244">
        <v>11240.58</v>
      </c>
      <c r="F86" s="54">
        <f t="shared" si="0"/>
        <v>14.52740549273021</v>
      </c>
    </row>
    <row r="87" spans="1:6" ht="12.75" customHeight="1" x14ac:dyDescent="0.2">
      <c r="A87" s="55">
        <v>6415</v>
      </c>
      <c r="B87" s="87" t="s">
        <v>217</v>
      </c>
      <c r="C87" s="52" t="s">
        <v>218</v>
      </c>
      <c r="D87" s="244">
        <v>5430</v>
      </c>
      <c r="E87" s="244">
        <v>34993.870000000003</v>
      </c>
      <c r="F87" s="54">
        <f t="shared" si="0"/>
        <v>644.45432780847148</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9959519</v>
      </c>
      <c r="E91" s="53">
        <f t="shared" si="21"/>
        <v>12260399.09</v>
      </c>
      <c r="F91" s="54">
        <f t="shared" si="0"/>
        <v>123.10232140728885</v>
      </c>
    </row>
    <row r="92" spans="1:6" ht="12.75" customHeight="1" x14ac:dyDescent="0.2">
      <c r="A92" s="55">
        <v>6421</v>
      </c>
      <c r="B92" s="87" t="s">
        <v>227</v>
      </c>
      <c r="C92" s="52" t="s">
        <v>228</v>
      </c>
      <c r="D92" s="244">
        <v>9959519</v>
      </c>
      <c r="E92" s="244">
        <v>12260399.09</v>
      </c>
      <c r="F92" s="54">
        <f t="shared" si="0"/>
        <v>123.10232140728885</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25275704</v>
      </c>
      <c r="E106" s="53">
        <f t="shared" si="23"/>
        <v>38470854.550000004</v>
      </c>
      <c r="F106" s="54">
        <f t="shared" si="0"/>
        <v>152.20487844769826</v>
      </c>
    </row>
    <row r="107" spans="1:6" ht="12.75" customHeight="1" x14ac:dyDescent="0.2">
      <c r="A107" s="55">
        <v>651</v>
      </c>
      <c r="B107" s="87" t="s">
        <v>257</v>
      </c>
      <c r="C107" s="52" t="s">
        <v>258</v>
      </c>
      <c r="D107" s="53">
        <f t="shared" ref="D107:E107" si="24">SUM(D108:D111)</f>
        <v>25267744</v>
      </c>
      <c r="E107" s="53">
        <f t="shared" si="24"/>
        <v>38462387.060000002</v>
      </c>
      <c r="F107" s="54">
        <f t="shared" si="0"/>
        <v>152.21931589935375</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25267744</v>
      </c>
      <c r="E111" s="244">
        <v>38462387.060000002</v>
      </c>
      <c r="F111" s="54">
        <f t="shared" si="0"/>
        <v>152.21931589935375</v>
      </c>
    </row>
    <row r="112" spans="1:6" ht="12.75" customHeight="1" x14ac:dyDescent="0.2">
      <c r="A112" s="55">
        <v>652</v>
      </c>
      <c r="B112" s="87" t="s">
        <v>267</v>
      </c>
      <c r="C112" s="52" t="s">
        <v>268</v>
      </c>
      <c r="D112" s="53">
        <f t="shared" ref="D112:E112" si="25">SUM(D113:D119)</f>
        <v>7960</v>
      </c>
      <c r="E112" s="53">
        <f t="shared" si="25"/>
        <v>8467.49</v>
      </c>
      <c r="F112" s="54">
        <f t="shared" si="0"/>
        <v>106.3755025125628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7960</v>
      </c>
      <c r="E117" s="244">
        <v>8467.49</v>
      </c>
      <c r="F117" s="54">
        <f t="shared" si="0"/>
        <v>106.3755025125628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966605</v>
      </c>
      <c r="E124" s="53">
        <f t="shared" si="27"/>
        <v>464163.07</v>
      </c>
      <c r="F124" s="54">
        <f t="shared" si="0"/>
        <v>48.019932650876008</v>
      </c>
    </row>
    <row r="125" spans="1:6" ht="12.75" customHeight="1" x14ac:dyDescent="0.2">
      <c r="A125" s="55">
        <v>661</v>
      </c>
      <c r="B125" s="88" t="s">
        <v>293</v>
      </c>
      <c r="C125" s="52" t="s">
        <v>294</v>
      </c>
      <c r="D125" s="53">
        <f t="shared" ref="D125:E125" si="28">SUM(D126:D127)</f>
        <v>966605</v>
      </c>
      <c r="E125" s="53">
        <f t="shared" si="28"/>
        <v>255775.57</v>
      </c>
      <c r="F125" s="54">
        <f t="shared" si="0"/>
        <v>26.461229768105898</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966605</v>
      </c>
      <c r="E127" s="244">
        <v>255775.57</v>
      </c>
      <c r="F127" s="54">
        <f t="shared" si="0"/>
        <v>26.461229768105898</v>
      </c>
    </row>
    <row r="128" spans="1:6" ht="24" x14ac:dyDescent="0.2">
      <c r="A128" s="55">
        <v>663</v>
      </c>
      <c r="B128" s="233" t="s">
        <v>299</v>
      </c>
      <c r="C128" s="52" t="s">
        <v>300</v>
      </c>
      <c r="D128" s="53">
        <f t="shared" ref="D128:E128" si="29">SUM(D129:D132)</f>
        <v>0</v>
      </c>
      <c r="E128" s="53">
        <f t="shared" si="29"/>
        <v>208387.5</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v>208387.5</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23966621</v>
      </c>
      <c r="E133" s="53">
        <f t="shared" si="30"/>
        <v>19487697.57</v>
      </c>
      <c r="F133" s="54">
        <f t="shared" ref="F133:F223" si="31">IF(D133&lt;&gt;0,IF(E133/D133&gt;=100,"&gt;&gt;100",E133/D133*100),"-")</f>
        <v>81.311827687349009</v>
      </c>
    </row>
    <row r="134" spans="1:6" ht="24" x14ac:dyDescent="0.2">
      <c r="A134" s="55">
        <v>671</v>
      </c>
      <c r="B134" s="234" t="s">
        <v>311</v>
      </c>
      <c r="C134" s="52" t="s">
        <v>312</v>
      </c>
      <c r="D134" s="53">
        <f t="shared" ref="D134:E134" si="32">SUM(D135:D137)</f>
        <v>23966621</v>
      </c>
      <c r="E134" s="53">
        <f t="shared" si="32"/>
        <v>19487697.57</v>
      </c>
      <c r="F134" s="54">
        <f t="shared" si="31"/>
        <v>81.311827687349009</v>
      </c>
    </row>
    <row r="135" spans="1:6" ht="12.75" customHeight="1" x14ac:dyDescent="0.2">
      <c r="A135" s="55">
        <v>6711</v>
      </c>
      <c r="B135" s="87" t="s">
        <v>313</v>
      </c>
      <c r="C135" s="52" t="s">
        <v>314</v>
      </c>
      <c r="D135" s="244">
        <v>2223311</v>
      </c>
      <c r="E135" s="244">
        <v>5421271.4199999999</v>
      </c>
      <c r="F135" s="54">
        <f t="shared" si="31"/>
        <v>243.83774559654498</v>
      </c>
    </row>
    <row r="136" spans="1:6" ht="24" x14ac:dyDescent="0.2">
      <c r="A136" s="55">
        <v>6712</v>
      </c>
      <c r="B136" s="234" t="s">
        <v>315</v>
      </c>
      <c r="C136" s="52" t="s">
        <v>316</v>
      </c>
      <c r="D136" s="244">
        <v>3853676</v>
      </c>
      <c r="E136" s="244">
        <v>3066426.16</v>
      </c>
      <c r="F136" s="54">
        <f t="shared" si="31"/>
        <v>79.571457486306585</v>
      </c>
    </row>
    <row r="137" spans="1:6" ht="24" x14ac:dyDescent="0.2">
      <c r="A137" s="55" t="s">
        <v>317</v>
      </c>
      <c r="B137" s="87" t="s">
        <v>318</v>
      </c>
      <c r="C137" s="52" t="s">
        <v>317</v>
      </c>
      <c r="D137" s="244">
        <v>17889634</v>
      </c>
      <c r="E137" s="244">
        <v>10999999.99</v>
      </c>
      <c r="F137" s="54">
        <f t="shared" si="31"/>
        <v>61.488122059959416</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234226</v>
      </c>
      <c r="E139" s="53">
        <f t="shared" si="33"/>
        <v>152298.01999999999</v>
      </c>
      <c r="F139" s="54">
        <f t="shared" si="31"/>
        <v>65.021825074927634</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234226</v>
      </c>
      <c r="E150" s="244">
        <v>152298.01999999999</v>
      </c>
      <c r="F150" s="54">
        <f t="shared" si="31"/>
        <v>65.021825074927634</v>
      </c>
    </row>
    <row r="151" spans="1:6" ht="12.75" customHeight="1" x14ac:dyDescent="0.2">
      <c r="A151" s="55">
        <v>3</v>
      </c>
      <c r="B151" s="87" t="s">
        <v>345</v>
      </c>
      <c r="C151" s="52" t="s">
        <v>53</v>
      </c>
      <c r="D151" s="53">
        <f t="shared" ref="D151:E151" si="35">D152+D163+D196+D215+D224+D252+D263</f>
        <v>27838111</v>
      </c>
      <c r="E151" s="53">
        <f t="shared" si="35"/>
        <v>35390945.269999996</v>
      </c>
      <c r="F151" s="54">
        <f t="shared" si="31"/>
        <v>127.13127435263117</v>
      </c>
    </row>
    <row r="152" spans="1:6" ht="12.75" customHeight="1" x14ac:dyDescent="0.2">
      <c r="A152" s="55">
        <v>31</v>
      </c>
      <c r="B152" s="87" t="s">
        <v>346</v>
      </c>
      <c r="C152" s="52" t="s">
        <v>347</v>
      </c>
      <c r="D152" s="53">
        <f t="shared" ref="D152:E152" si="36">D153+D158+D159</f>
        <v>11961964</v>
      </c>
      <c r="E152" s="53">
        <f t="shared" si="36"/>
        <v>12302280.699999999</v>
      </c>
      <c r="F152" s="54">
        <f t="shared" si="31"/>
        <v>102.84499017051046</v>
      </c>
    </row>
    <row r="153" spans="1:6" ht="12.75" customHeight="1" x14ac:dyDescent="0.2">
      <c r="A153" s="55">
        <v>311</v>
      </c>
      <c r="B153" s="87" t="s">
        <v>348</v>
      </c>
      <c r="C153" s="52" t="s">
        <v>349</v>
      </c>
      <c r="D153" s="53">
        <f t="shared" ref="D153:E153" si="37">SUM(D154:D157)</f>
        <v>9420243</v>
      </c>
      <c r="E153" s="53">
        <f t="shared" si="37"/>
        <v>9299055.8599999994</v>
      </c>
      <c r="F153" s="54">
        <f t="shared" si="31"/>
        <v>98.713545499834765</v>
      </c>
    </row>
    <row r="154" spans="1:6" ht="12.75" customHeight="1" x14ac:dyDescent="0.2">
      <c r="A154" s="55">
        <v>3111</v>
      </c>
      <c r="B154" s="87" t="s">
        <v>350</v>
      </c>
      <c r="C154" s="52" t="s">
        <v>351</v>
      </c>
      <c r="D154" s="244">
        <v>9420243</v>
      </c>
      <c r="E154" s="244">
        <v>9299055.8599999994</v>
      </c>
      <c r="F154" s="54">
        <f t="shared" si="31"/>
        <v>98.713545499834765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981927</v>
      </c>
      <c r="E158" s="244">
        <v>1468878.59</v>
      </c>
      <c r="F158" s="54">
        <f t="shared" si="31"/>
        <v>149.59142482078607</v>
      </c>
    </row>
    <row r="159" spans="1:6" ht="12.75" customHeight="1" x14ac:dyDescent="0.2">
      <c r="A159" s="55">
        <v>313</v>
      </c>
      <c r="B159" s="87" t="s">
        <v>360</v>
      </c>
      <c r="C159" s="52" t="s">
        <v>361</v>
      </c>
      <c r="D159" s="53">
        <f t="shared" ref="D159:E159" si="38">SUM(D160:D162)</f>
        <v>1559794</v>
      </c>
      <c r="E159" s="53">
        <f t="shared" si="38"/>
        <v>1534346.25</v>
      </c>
      <c r="F159" s="54">
        <f t="shared" si="31"/>
        <v>98.368518535139899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1559794</v>
      </c>
      <c r="E161" s="244">
        <v>1534346.25</v>
      </c>
      <c r="F161" s="54">
        <f t="shared" si="31"/>
        <v>98.368518535139899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15231916</v>
      </c>
      <c r="E163" s="53">
        <f t="shared" si="39"/>
        <v>22162166.519999996</v>
      </c>
      <c r="F163" s="54">
        <f t="shared" si="31"/>
        <v>145.49821913408658</v>
      </c>
    </row>
    <row r="164" spans="1:6" ht="12.75" customHeight="1" x14ac:dyDescent="0.2">
      <c r="A164" s="55">
        <v>321</v>
      </c>
      <c r="B164" s="87" t="s">
        <v>369</v>
      </c>
      <c r="C164" s="52" t="s">
        <v>370</v>
      </c>
      <c r="D164" s="53">
        <f t="shared" ref="D164:E164" si="40">SUM(D165:D168)</f>
        <v>267248</v>
      </c>
      <c r="E164" s="53">
        <f t="shared" si="40"/>
        <v>399881.58</v>
      </c>
      <c r="F164" s="54">
        <f t="shared" si="31"/>
        <v>149.62940040711251</v>
      </c>
    </row>
    <row r="165" spans="1:6" ht="12.75" customHeight="1" x14ac:dyDescent="0.2">
      <c r="A165" s="55">
        <v>3211</v>
      </c>
      <c r="B165" s="87" t="s">
        <v>371</v>
      </c>
      <c r="C165" s="52" t="s">
        <v>372</v>
      </c>
      <c r="D165" s="244">
        <v>49606</v>
      </c>
      <c r="E165" s="244">
        <v>170934.25</v>
      </c>
      <c r="F165" s="54">
        <f t="shared" si="31"/>
        <v>344.58382050558401</v>
      </c>
    </row>
    <row r="166" spans="1:6" ht="12.75" customHeight="1" x14ac:dyDescent="0.2">
      <c r="A166" s="55">
        <v>3212</v>
      </c>
      <c r="B166" s="87" t="s">
        <v>373</v>
      </c>
      <c r="C166" s="52" t="s">
        <v>374</v>
      </c>
      <c r="D166" s="244">
        <v>199763</v>
      </c>
      <c r="E166" s="244">
        <v>199602.15</v>
      </c>
      <c r="F166" s="54">
        <f t="shared" si="31"/>
        <v>99.919479583306213</v>
      </c>
    </row>
    <row r="167" spans="1:6" ht="12.75" customHeight="1" x14ac:dyDescent="0.2">
      <c r="A167" s="55">
        <v>3213</v>
      </c>
      <c r="B167" s="87" t="s">
        <v>375</v>
      </c>
      <c r="C167" s="52" t="s">
        <v>376</v>
      </c>
      <c r="D167" s="244">
        <v>17879</v>
      </c>
      <c r="E167" s="244">
        <v>29345.18</v>
      </c>
      <c r="F167" s="54">
        <f t="shared" si="31"/>
        <v>164.13211029699647</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779867</v>
      </c>
      <c r="E169" s="53">
        <f t="shared" si="41"/>
        <v>1083075.7999999998</v>
      </c>
      <c r="F169" s="54">
        <f t="shared" si="31"/>
        <v>138.87955253908677</v>
      </c>
    </row>
    <row r="170" spans="1:6" ht="12.75" customHeight="1" x14ac:dyDescent="0.2">
      <c r="A170" s="55">
        <v>3221</v>
      </c>
      <c r="B170" s="87" t="s">
        <v>381</v>
      </c>
      <c r="C170" s="52" t="s">
        <v>382</v>
      </c>
      <c r="D170" s="244">
        <v>257713</v>
      </c>
      <c r="E170" s="244">
        <v>319185.08</v>
      </c>
      <c r="F170" s="54">
        <f t="shared" si="31"/>
        <v>123.85292166091739</v>
      </c>
    </row>
    <row r="171" spans="1:6" ht="12.75" customHeight="1" x14ac:dyDescent="0.2">
      <c r="A171" s="55">
        <v>3222</v>
      </c>
      <c r="B171" s="87" t="s">
        <v>383</v>
      </c>
      <c r="C171" s="52" t="s">
        <v>384</v>
      </c>
      <c r="D171" s="244">
        <v>641</v>
      </c>
      <c r="E171" s="244">
        <v>613.16999999999996</v>
      </c>
      <c r="F171" s="54">
        <f t="shared" si="31"/>
        <v>95.658346333853345</v>
      </c>
    </row>
    <row r="172" spans="1:6" ht="12.75" customHeight="1" x14ac:dyDescent="0.2">
      <c r="A172" s="55">
        <v>3223</v>
      </c>
      <c r="B172" s="87" t="s">
        <v>385</v>
      </c>
      <c r="C172" s="52" t="s">
        <v>386</v>
      </c>
      <c r="D172" s="244">
        <v>419008</v>
      </c>
      <c r="E172" s="244">
        <v>598104.71</v>
      </c>
      <c r="F172" s="54">
        <f t="shared" si="31"/>
        <v>142.74302877272032</v>
      </c>
    </row>
    <row r="173" spans="1:6" ht="12.75" customHeight="1" x14ac:dyDescent="0.2">
      <c r="A173" s="55">
        <v>3224</v>
      </c>
      <c r="B173" s="87" t="s">
        <v>387</v>
      </c>
      <c r="C173" s="52" t="s">
        <v>388</v>
      </c>
      <c r="D173" s="244">
        <v>36573</v>
      </c>
      <c r="E173" s="244">
        <v>49952.83</v>
      </c>
      <c r="F173" s="54">
        <f t="shared" si="31"/>
        <v>136.58390069176716</v>
      </c>
    </row>
    <row r="174" spans="1:6" ht="12.75" customHeight="1" x14ac:dyDescent="0.2">
      <c r="A174" s="55">
        <v>3225</v>
      </c>
      <c r="B174" s="87" t="s">
        <v>389</v>
      </c>
      <c r="C174" s="52" t="s">
        <v>390</v>
      </c>
      <c r="D174" s="244">
        <v>24115</v>
      </c>
      <c r="E174" s="244">
        <v>86033.51</v>
      </c>
      <c r="F174" s="54">
        <f t="shared" si="31"/>
        <v>356.76346672195723</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41817</v>
      </c>
      <c r="E176" s="244">
        <v>29186.5</v>
      </c>
      <c r="F176" s="54">
        <f t="shared" si="31"/>
        <v>69.795776837171488</v>
      </c>
    </row>
    <row r="177" spans="1:6" ht="12.75" customHeight="1" x14ac:dyDescent="0.2">
      <c r="A177" s="55">
        <v>323</v>
      </c>
      <c r="B177" s="87" t="s">
        <v>395</v>
      </c>
      <c r="C177" s="52" t="s">
        <v>396</v>
      </c>
      <c r="D177" s="53">
        <f t="shared" ref="D177:E177" si="42">SUM(D178:D186)</f>
        <v>13424310</v>
      </c>
      <c r="E177" s="53">
        <f t="shared" si="42"/>
        <v>19831341.619999997</v>
      </c>
      <c r="F177" s="54">
        <f t="shared" si="31"/>
        <v>147.72708332867759</v>
      </c>
    </row>
    <row r="178" spans="1:6" ht="12.75" customHeight="1" x14ac:dyDescent="0.2">
      <c r="A178" s="55">
        <v>3231</v>
      </c>
      <c r="B178" s="87" t="s">
        <v>397</v>
      </c>
      <c r="C178" s="52" t="s">
        <v>398</v>
      </c>
      <c r="D178" s="244">
        <v>312941</v>
      </c>
      <c r="E178" s="244">
        <v>273482.28000000003</v>
      </c>
      <c r="F178" s="54">
        <f t="shared" si="31"/>
        <v>87.39100341597937</v>
      </c>
    </row>
    <row r="179" spans="1:6" ht="12.75" customHeight="1" x14ac:dyDescent="0.2">
      <c r="A179" s="55">
        <v>3232</v>
      </c>
      <c r="B179" s="87" t="s">
        <v>399</v>
      </c>
      <c r="C179" s="52" t="s">
        <v>400</v>
      </c>
      <c r="D179" s="244">
        <v>5286740</v>
      </c>
      <c r="E179" s="244">
        <v>9514576.6699999999</v>
      </c>
      <c r="F179" s="54">
        <f t="shared" si="31"/>
        <v>179.97058054680198</v>
      </c>
    </row>
    <row r="180" spans="1:6" ht="12.75" customHeight="1" x14ac:dyDescent="0.2">
      <c r="A180" s="55">
        <v>3233</v>
      </c>
      <c r="B180" s="87" t="s">
        <v>401</v>
      </c>
      <c r="C180" s="52" t="s">
        <v>402</v>
      </c>
      <c r="D180" s="244">
        <v>223324</v>
      </c>
      <c r="E180" s="244">
        <v>453386.54</v>
      </c>
      <c r="F180" s="54">
        <f t="shared" si="31"/>
        <v>203.01738281599827</v>
      </c>
    </row>
    <row r="181" spans="1:6" ht="12.75" customHeight="1" x14ac:dyDescent="0.2">
      <c r="A181" s="55">
        <v>3234</v>
      </c>
      <c r="B181" s="87" t="s">
        <v>403</v>
      </c>
      <c r="C181" s="52" t="s">
        <v>404</v>
      </c>
      <c r="D181" s="244">
        <v>834556</v>
      </c>
      <c r="E181" s="244">
        <v>923510.07</v>
      </c>
      <c r="F181" s="54">
        <f t="shared" si="31"/>
        <v>110.65884973566781</v>
      </c>
    </row>
    <row r="182" spans="1:6" ht="12.75" customHeight="1" x14ac:dyDescent="0.2">
      <c r="A182" s="55">
        <v>3235</v>
      </c>
      <c r="B182" s="87" t="s">
        <v>405</v>
      </c>
      <c r="C182" s="52" t="s">
        <v>406</v>
      </c>
      <c r="D182" s="244">
        <v>6630</v>
      </c>
      <c r="E182" s="244"/>
      <c r="F182" s="54">
        <f t="shared" si="31"/>
        <v>0</v>
      </c>
    </row>
    <row r="183" spans="1:6" ht="12.75" customHeight="1" x14ac:dyDescent="0.2">
      <c r="A183" s="55">
        <v>3236</v>
      </c>
      <c r="B183" s="87" t="s">
        <v>407</v>
      </c>
      <c r="C183" s="52" t="s">
        <v>408</v>
      </c>
      <c r="D183" s="244">
        <v>5900</v>
      </c>
      <c r="E183" s="244">
        <v>3350</v>
      </c>
      <c r="F183" s="54">
        <f t="shared" si="31"/>
        <v>56.779661016949156</v>
      </c>
    </row>
    <row r="184" spans="1:6" ht="12.75" customHeight="1" x14ac:dyDescent="0.2">
      <c r="A184" s="55">
        <v>3237</v>
      </c>
      <c r="B184" s="87" t="s">
        <v>409</v>
      </c>
      <c r="C184" s="52" t="s">
        <v>410</v>
      </c>
      <c r="D184" s="244">
        <v>991527</v>
      </c>
      <c r="E184" s="244">
        <v>1466838.54</v>
      </c>
      <c r="F184" s="54">
        <f t="shared" si="31"/>
        <v>147.93732697142892</v>
      </c>
    </row>
    <row r="185" spans="1:6" ht="12.75" customHeight="1" x14ac:dyDescent="0.2">
      <c r="A185" s="55">
        <v>3238</v>
      </c>
      <c r="B185" s="87" t="s">
        <v>411</v>
      </c>
      <c r="C185" s="52" t="s">
        <v>412</v>
      </c>
      <c r="D185" s="244">
        <v>411744</v>
      </c>
      <c r="E185" s="244">
        <v>247267.62</v>
      </c>
      <c r="F185" s="54">
        <f t="shared" si="31"/>
        <v>60.053727558871529</v>
      </c>
    </row>
    <row r="186" spans="1:6" ht="12.75" customHeight="1" x14ac:dyDescent="0.2">
      <c r="A186" s="55">
        <v>3239</v>
      </c>
      <c r="B186" s="87" t="s">
        <v>413</v>
      </c>
      <c r="C186" s="52" t="s">
        <v>414</v>
      </c>
      <c r="D186" s="244">
        <v>5350948</v>
      </c>
      <c r="E186" s="244">
        <v>6948929.9000000004</v>
      </c>
      <c r="F186" s="54">
        <f t="shared" si="31"/>
        <v>129.86352885507389</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760491</v>
      </c>
      <c r="E188" s="53">
        <f t="shared" si="43"/>
        <v>847867.52</v>
      </c>
      <c r="F188" s="54">
        <f t="shared" si="31"/>
        <v>111.48948771254361</v>
      </c>
    </row>
    <row r="189" spans="1:6" ht="12.75" customHeight="1" x14ac:dyDescent="0.2">
      <c r="A189" s="55">
        <v>3291</v>
      </c>
      <c r="B189" s="234" t="s">
        <v>419</v>
      </c>
      <c r="C189" s="52" t="s">
        <v>420</v>
      </c>
      <c r="D189" s="244">
        <v>266184</v>
      </c>
      <c r="E189" s="244">
        <v>290755.21000000002</v>
      </c>
      <c r="F189" s="54">
        <f t="shared" si="31"/>
        <v>109.23091170017733</v>
      </c>
    </row>
    <row r="190" spans="1:6" ht="12.75" customHeight="1" x14ac:dyDescent="0.2">
      <c r="A190" s="55">
        <v>3292</v>
      </c>
      <c r="B190" s="87" t="s">
        <v>421</v>
      </c>
      <c r="C190" s="52" t="s">
        <v>422</v>
      </c>
      <c r="D190" s="244">
        <v>174889</v>
      </c>
      <c r="E190" s="244">
        <v>160203.25</v>
      </c>
      <c r="F190" s="54">
        <f t="shared" si="31"/>
        <v>91.602816643699711</v>
      </c>
    </row>
    <row r="191" spans="1:6" ht="12.75" customHeight="1" x14ac:dyDescent="0.2">
      <c r="A191" s="55">
        <v>3293</v>
      </c>
      <c r="B191" s="87" t="s">
        <v>423</v>
      </c>
      <c r="C191" s="52" t="s">
        <v>424</v>
      </c>
      <c r="D191" s="244">
        <v>90443</v>
      </c>
      <c r="E191" s="244">
        <v>130673.52</v>
      </c>
      <c r="F191" s="54">
        <f t="shared" si="31"/>
        <v>144.48162931349026</v>
      </c>
    </row>
    <row r="192" spans="1:6" ht="12.75" customHeight="1" x14ac:dyDescent="0.2">
      <c r="A192" s="55">
        <v>3294</v>
      </c>
      <c r="B192" s="87" t="s">
        <v>425</v>
      </c>
      <c r="C192" s="52" t="s">
        <v>426</v>
      </c>
      <c r="D192" s="244">
        <v>162240</v>
      </c>
      <c r="E192" s="244">
        <v>222115.16</v>
      </c>
      <c r="F192" s="54">
        <f t="shared" si="31"/>
        <v>136.90530078895463</v>
      </c>
    </row>
    <row r="193" spans="1:6" ht="12.75" customHeight="1" x14ac:dyDescent="0.2">
      <c r="A193" s="55">
        <v>3295</v>
      </c>
      <c r="B193" s="87" t="s">
        <v>427</v>
      </c>
      <c r="C193" s="52" t="s">
        <v>428</v>
      </c>
      <c r="D193" s="244">
        <v>51045</v>
      </c>
      <c r="E193" s="244">
        <v>38001.629999999997</v>
      </c>
      <c r="F193" s="54">
        <f t="shared" si="31"/>
        <v>74.447311196003511</v>
      </c>
    </row>
    <row r="194" spans="1:6" ht="12.75" customHeight="1" x14ac:dyDescent="0.2">
      <c r="A194" s="55" t="s">
        <v>429</v>
      </c>
      <c r="B194" s="87" t="s">
        <v>430</v>
      </c>
      <c r="C194" s="52" t="s">
        <v>429</v>
      </c>
      <c r="D194" s="244">
        <v>15690</v>
      </c>
      <c r="E194" s="244">
        <v>6118.75</v>
      </c>
      <c r="F194" s="54">
        <f t="shared" si="31"/>
        <v>38.997769279796046</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644231</v>
      </c>
      <c r="E196" s="53">
        <f t="shared" si="44"/>
        <v>926498.04999999993</v>
      </c>
      <c r="F196" s="54">
        <f t="shared" si="31"/>
        <v>143.81457117089985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624957</v>
      </c>
      <c r="E202" s="53">
        <f t="shared" si="46"/>
        <v>916447.59</v>
      </c>
      <c r="F202" s="54">
        <f t="shared" si="31"/>
        <v>146.64170334919044</v>
      </c>
    </row>
    <row r="203" spans="1:6" ht="24" x14ac:dyDescent="0.2">
      <c r="A203" s="55">
        <v>3421</v>
      </c>
      <c r="B203" s="87" t="s">
        <v>447</v>
      </c>
      <c r="C203" s="52" t="s">
        <v>448</v>
      </c>
      <c r="D203" s="244">
        <v>576957</v>
      </c>
      <c r="E203" s="244">
        <v>916447.59</v>
      </c>
      <c r="F203" s="54">
        <f t="shared" si="31"/>
        <v>158.84157571534794</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48000</v>
      </c>
      <c r="E205" s="244"/>
      <c r="F205" s="54">
        <f t="shared" si="31"/>
        <v>0</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19274</v>
      </c>
      <c r="E210" s="53">
        <f t="shared" si="47"/>
        <v>10050.459999999999</v>
      </c>
      <c r="F210" s="54">
        <f t="shared" si="31"/>
        <v>52.14516965860745</v>
      </c>
    </row>
    <row r="211" spans="1:6" ht="12.75" customHeight="1" x14ac:dyDescent="0.2">
      <c r="A211" s="55">
        <v>3431</v>
      </c>
      <c r="B211" s="234" t="s">
        <v>463</v>
      </c>
      <c r="C211" s="52" t="s">
        <v>464</v>
      </c>
      <c r="D211" s="244">
        <v>18773</v>
      </c>
      <c r="E211" s="244">
        <v>9239.41</v>
      </c>
      <c r="F211" s="54">
        <f t="shared" si="31"/>
        <v>49.216481116497093</v>
      </c>
    </row>
    <row r="212" spans="1:6" ht="12.75" customHeight="1" x14ac:dyDescent="0.2">
      <c r="A212" s="55">
        <v>3432</v>
      </c>
      <c r="B212" s="87" t="s">
        <v>465</v>
      </c>
      <c r="C212" s="52" t="s">
        <v>466</v>
      </c>
      <c r="D212" s="244">
        <v>244</v>
      </c>
      <c r="E212" s="244"/>
      <c r="F212" s="54">
        <f t="shared" si="31"/>
        <v>0</v>
      </c>
    </row>
    <row r="213" spans="1:6" ht="12.75" customHeight="1" x14ac:dyDescent="0.2">
      <c r="A213" s="55">
        <v>3433</v>
      </c>
      <c r="B213" s="87" t="s">
        <v>467</v>
      </c>
      <c r="C213" s="52" t="s">
        <v>468</v>
      </c>
      <c r="D213" s="244">
        <v>257</v>
      </c>
      <c r="E213" s="244">
        <v>811.05</v>
      </c>
      <c r="F213" s="54">
        <f t="shared" si="31"/>
        <v>315.5836575875486</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27838111</v>
      </c>
      <c r="E289" s="53">
        <f t="shared" si="79"/>
        <v>35390945.269999996</v>
      </c>
      <c r="F289" s="54">
        <f t="shared" si="76"/>
        <v>127.13127435263117</v>
      </c>
    </row>
    <row r="290" spans="1:6" ht="12.75" customHeight="1" x14ac:dyDescent="0.2">
      <c r="A290" s="55" t="s">
        <v>606</v>
      </c>
      <c r="B290" s="87" t="s">
        <v>617</v>
      </c>
      <c r="C290" s="52" t="s">
        <v>618</v>
      </c>
      <c r="D290" s="53">
        <f>IF(D6&gt;=D289,D6-D289,0)</f>
        <v>54978313</v>
      </c>
      <c r="E290" s="53">
        <f>IF(E6&gt;=E289,E6-E289,0)</f>
        <v>43805628.640000001</v>
      </c>
      <c r="F290" s="54">
        <f t="shared" si="76"/>
        <v>79.678015293048361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12299424</v>
      </c>
      <c r="E292" s="244">
        <v>17155297.440000001</v>
      </c>
      <c r="F292" s="54">
        <f t="shared" si="76"/>
        <v>139.48049469633702</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6489367</v>
      </c>
      <c r="E294" s="244">
        <v>5801613.3200000003</v>
      </c>
      <c r="F294" s="54">
        <f t="shared" si="76"/>
        <v>89.401837189975538</v>
      </c>
    </row>
    <row r="295" spans="1:6" ht="24" x14ac:dyDescent="0.2">
      <c r="A295" s="55">
        <v>9661</v>
      </c>
      <c r="B295" s="87" t="s">
        <v>627</v>
      </c>
      <c r="C295" s="52" t="s">
        <v>628</v>
      </c>
      <c r="D295" s="244">
        <v>108918</v>
      </c>
      <c r="E295" s="244"/>
      <c r="F295" s="54">
        <f t="shared" si="76"/>
        <v>0</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20000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20000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20000</v>
      </c>
      <c r="F326" s="54" t="str">
        <f t="shared" si="81"/>
        <v>-</v>
      </c>
    </row>
    <row r="327" spans="1:6" ht="12.75" customHeight="1" x14ac:dyDescent="0.2">
      <c r="A327" s="55">
        <v>7231</v>
      </c>
      <c r="B327" s="87" t="s">
        <v>690</v>
      </c>
      <c r="C327" s="52" t="s">
        <v>691</v>
      </c>
      <c r="D327" s="244"/>
      <c r="E327" s="244">
        <v>20000</v>
      </c>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28794607</v>
      </c>
      <c r="E350" s="53">
        <f t="shared" si="95"/>
        <v>17643508.210000001</v>
      </c>
      <c r="F350" s="54">
        <f t="shared" si="81"/>
        <v>61.273655202170332</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28794607</v>
      </c>
      <c r="E363" s="53">
        <f t="shared" si="99"/>
        <v>17643508.210000001</v>
      </c>
      <c r="F363" s="54">
        <f t="shared" si="81"/>
        <v>61.273655202170332</v>
      </c>
    </row>
    <row r="364" spans="1:6" ht="12.75" customHeight="1" x14ac:dyDescent="0.2">
      <c r="A364" s="55">
        <v>421</v>
      </c>
      <c r="B364" s="87" t="s">
        <v>756</v>
      </c>
      <c r="C364" s="52" t="s">
        <v>757</v>
      </c>
      <c r="D364" s="53">
        <f t="shared" ref="D364:E364" si="100">SUM(D365:D368)</f>
        <v>28382437</v>
      </c>
      <c r="E364" s="53">
        <f t="shared" si="100"/>
        <v>13704195.960000001</v>
      </c>
      <c r="F364" s="54">
        <f t="shared" si="81"/>
        <v>48.284070744171828</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v>219625</v>
      </c>
      <c r="F366" s="54" t="str">
        <f t="shared" si="81"/>
        <v>-</v>
      </c>
    </row>
    <row r="367" spans="1:6" ht="12.75" customHeight="1" x14ac:dyDescent="0.2">
      <c r="A367" s="55">
        <v>4213</v>
      </c>
      <c r="B367" s="87" t="s">
        <v>666</v>
      </c>
      <c r="C367" s="52" t="s">
        <v>760</v>
      </c>
      <c r="D367" s="244">
        <v>74100</v>
      </c>
      <c r="E367" s="244">
        <v>238625</v>
      </c>
      <c r="F367" s="54">
        <f t="shared" si="81"/>
        <v>322.0310391363023</v>
      </c>
    </row>
    <row r="368" spans="1:6" ht="12.75" customHeight="1" x14ac:dyDescent="0.2">
      <c r="A368" s="55">
        <v>4214</v>
      </c>
      <c r="B368" s="87" t="s">
        <v>668</v>
      </c>
      <c r="C368" s="52" t="s">
        <v>761</v>
      </c>
      <c r="D368" s="244">
        <v>28308337</v>
      </c>
      <c r="E368" s="244">
        <v>13245945.960000001</v>
      </c>
      <c r="F368" s="54">
        <f t="shared" si="81"/>
        <v>46.791678225393461</v>
      </c>
    </row>
    <row r="369" spans="1:6" ht="12.75" customHeight="1" x14ac:dyDescent="0.2">
      <c r="A369" s="55">
        <v>422</v>
      </c>
      <c r="B369" s="87" t="s">
        <v>762</v>
      </c>
      <c r="C369" s="52" t="s">
        <v>763</v>
      </c>
      <c r="D369" s="53">
        <f t="shared" ref="D369:E369" si="101">SUM(D370:D377)</f>
        <v>255445</v>
      </c>
      <c r="E369" s="53">
        <f t="shared" si="101"/>
        <v>3465792.75</v>
      </c>
      <c r="F369" s="54">
        <f t="shared" si="81"/>
        <v>1356.7667208205289</v>
      </c>
    </row>
    <row r="370" spans="1:6" ht="12.75" customHeight="1" x14ac:dyDescent="0.2">
      <c r="A370" s="55">
        <v>4221</v>
      </c>
      <c r="B370" s="87" t="s">
        <v>672</v>
      </c>
      <c r="C370" s="52" t="s">
        <v>764</v>
      </c>
      <c r="D370" s="244">
        <v>7975</v>
      </c>
      <c r="E370" s="244">
        <v>96425</v>
      </c>
      <c r="F370" s="54">
        <f t="shared" si="81"/>
        <v>1209.0909090909092</v>
      </c>
    </row>
    <row r="371" spans="1:6" ht="12.75" customHeight="1" x14ac:dyDescent="0.2">
      <c r="A371" s="55">
        <v>4222</v>
      </c>
      <c r="B371" s="87" t="s">
        <v>765</v>
      </c>
      <c r="C371" s="52" t="s">
        <v>766</v>
      </c>
      <c r="D371" s="244">
        <v>37110</v>
      </c>
      <c r="E371" s="244">
        <v>25046.5</v>
      </c>
      <c r="F371" s="54">
        <f t="shared" si="81"/>
        <v>67.492589598490966</v>
      </c>
    </row>
    <row r="372" spans="1:6" ht="12.75" customHeight="1" x14ac:dyDescent="0.2">
      <c r="A372" s="55">
        <v>4223</v>
      </c>
      <c r="B372" s="87" t="s">
        <v>676</v>
      </c>
      <c r="C372" s="52" t="s">
        <v>767</v>
      </c>
      <c r="D372" s="244">
        <v>141135</v>
      </c>
      <c r="E372" s="244">
        <v>291696.25</v>
      </c>
      <c r="F372" s="54">
        <f t="shared" si="81"/>
        <v>206.67888900697915</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v>723000</v>
      </c>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69225</v>
      </c>
      <c r="E376" s="244">
        <v>2329625</v>
      </c>
      <c r="F376" s="54">
        <f t="shared" si="81"/>
        <v>3365.2943300830621</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440357</v>
      </c>
      <c r="F378" s="54" t="str">
        <f t="shared" si="81"/>
        <v>-</v>
      </c>
    </row>
    <row r="379" spans="1:6" ht="12.75" customHeight="1" x14ac:dyDescent="0.2">
      <c r="A379" s="55">
        <v>4231</v>
      </c>
      <c r="B379" s="87" t="s">
        <v>690</v>
      </c>
      <c r="C379" s="52" t="s">
        <v>775</v>
      </c>
      <c r="D379" s="244"/>
      <c r="E379" s="244">
        <v>440357</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156725</v>
      </c>
      <c r="E391" s="53">
        <f t="shared" si="105"/>
        <v>33162.5</v>
      </c>
      <c r="F391" s="54">
        <f t="shared" si="81"/>
        <v>21.159674589248684</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156725</v>
      </c>
      <c r="E393" s="244">
        <v>9537.5</v>
      </c>
      <c r="F393" s="54">
        <f t="shared" si="81"/>
        <v>6.0855000797575372</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v>23625</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28794607</v>
      </c>
      <c r="E408" s="53">
        <f t="shared" si="111"/>
        <v>17623508.210000001</v>
      </c>
      <c r="F408" s="54">
        <f t="shared" si="81"/>
        <v>61.204197751335862</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82816424</v>
      </c>
      <c r="E412" s="53">
        <f>E6+E298</f>
        <v>79216573.909999996</v>
      </c>
      <c r="F412" s="54">
        <f t="shared" si="81"/>
        <v>95.653217180688699</v>
      </c>
    </row>
    <row r="413" spans="1:6" ht="12.75" customHeight="1" x14ac:dyDescent="0.2">
      <c r="A413" s="55" t="s">
        <v>606</v>
      </c>
      <c r="B413" s="87" t="s">
        <v>829</v>
      </c>
      <c r="C413" s="52" t="s">
        <v>830</v>
      </c>
      <c r="D413" s="53">
        <f t="shared" ref="D413:E413" si="112">D289+D350</f>
        <v>56632718</v>
      </c>
      <c r="E413" s="53">
        <f t="shared" si="112"/>
        <v>53034453.479999997</v>
      </c>
      <c r="F413" s="54">
        <f t="shared" si="81"/>
        <v>93.646314979973226</v>
      </c>
    </row>
    <row r="414" spans="1:6" ht="12.75" customHeight="1" x14ac:dyDescent="0.2">
      <c r="A414" s="55" t="s">
        <v>606</v>
      </c>
      <c r="B414" s="87" t="s">
        <v>831</v>
      </c>
      <c r="C414" s="52" t="s">
        <v>832</v>
      </c>
      <c r="D414" s="53">
        <f t="shared" ref="D414:E414" si="113">IF(D412&gt;=D413,D412-D413,0)</f>
        <v>26183706</v>
      </c>
      <c r="E414" s="53">
        <f t="shared" si="113"/>
        <v>26182120.43</v>
      </c>
      <c r="F414" s="54">
        <f t="shared" si="81"/>
        <v>99.99394444010332</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12299424</v>
      </c>
      <c r="E416" s="53">
        <f t="shared" si="115"/>
        <v>17155297.440000001</v>
      </c>
      <c r="F416" s="54">
        <f t="shared" si="81"/>
        <v>139.48049469633702</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6489367</v>
      </c>
      <c r="E418" s="64">
        <f t="shared" si="117"/>
        <v>5801613.3200000003</v>
      </c>
      <c r="F418" s="59">
        <f t="shared" si="81"/>
        <v>89.401837189975538</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21260091</v>
      </c>
      <c r="E528" s="53">
        <f t="shared" si="148"/>
        <v>15279424.26</v>
      </c>
      <c r="F528" s="54">
        <f t="shared" si="119"/>
        <v>71.869044492801095</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21260091</v>
      </c>
      <c r="E593" s="53">
        <f t="shared" si="167"/>
        <v>15279424.26</v>
      </c>
      <c r="F593" s="54">
        <f t="shared" si="119"/>
        <v>71.869044492801095</v>
      </c>
    </row>
    <row r="594" spans="1:6" ht="24" x14ac:dyDescent="0.2">
      <c r="A594" s="55">
        <v>541</v>
      </c>
      <c r="B594" s="87" t="s">
        <v>1183</v>
      </c>
      <c r="C594" s="52" t="s">
        <v>1184</v>
      </c>
      <c r="D594" s="53">
        <f t="shared" ref="D594:E594" si="168">SUM(D595:D598)</f>
        <v>15260091</v>
      </c>
      <c r="E594" s="53">
        <f t="shared" si="168"/>
        <v>15279424.26</v>
      </c>
      <c r="F594" s="54">
        <f t="shared" si="119"/>
        <v>100.12669164292664</v>
      </c>
    </row>
    <row r="595" spans="1:6" ht="12.75" customHeight="1" x14ac:dyDescent="0.2">
      <c r="A595" s="55">
        <v>5413</v>
      </c>
      <c r="B595" s="87" t="s">
        <v>1185</v>
      </c>
      <c r="C595" s="52" t="s">
        <v>1186</v>
      </c>
      <c r="D595" s="244">
        <v>15260091</v>
      </c>
      <c r="E595" s="244">
        <v>15279424.26</v>
      </c>
      <c r="F595" s="54">
        <f t="shared" si="119"/>
        <v>100.12669164292664</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6000000</v>
      </c>
      <c r="E605" s="53">
        <f t="shared" si="171"/>
        <v>0</v>
      </c>
      <c r="F605" s="54">
        <f t="shared" si="119"/>
        <v>0</v>
      </c>
    </row>
    <row r="606" spans="1:6" ht="24" x14ac:dyDescent="0.2">
      <c r="A606" s="55">
        <v>5443</v>
      </c>
      <c r="B606" s="87" t="s">
        <v>1207</v>
      </c>
      <c r="C606" s="52" t="s">
        <v>1208</v>
      </c>
      <c r="D606" s="244">
        <v>6000000</v>
      </c>
      <c r="E606" s="244"/>
      <c r="F606" s="54">
        <f t="shared" si="119"/>
        <v>0</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21260091</v>
      </c>
      <c r="E636" s="53">
        <f t="shared" si="179"/>
        <v>15279424.26</v>
      </c>
      <c r="F636" s="54">
        <f t="shared" si="119"/>
        <v>71.869044492801095</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82816424</v>
      </c>
      <c r="E639" s="53">
        <f t="shared" si="180"/>
        <v>79216573.909999996</v>
      </c>
      <c r="F639" s="54">
        <f t="shared" si="119"/>
        <v>95.653217180688699</v>
      </c>
    </row>
    <row r="640" spans="1:6" ht="12.75" customHeight="1" x14ac:dyDescent="0.2">
      <c r="A640" s="55" t="s">
        <v>606</v>
      </c>
      <c r="B640" s="87" t="s">
        <v>1275</v>
      </c>
      <c r="C640" s="52" t="s">
        <v>1276</v>
      </c>
      <c r="D640" s="53">
        <f t="shared" ref="D640:E640" si="181">D413+D528</f>
        <v>77892809</v>
      </c>
      <c r="E640" s="53">
        <f t="shared" si="181"/>
        <v>68313877.739999995</v>
      </c>
      <c r="F640" s="54">
        <f t="shared" si="119"/>
        <v>87.702419025612485</v>
      </c>
    </row>
    <row r="641" spans="1:6" ht="12.75" customHeight="1" x14ac:dyDescent="0.2">
      <c r="A641" s="55" t="s">
        <v>606</v>
      </c>
      <c r="B641" s="87" t="s">
        <v>1277</v>
      </c>
      <c r="C641" s="52" t="s">
        <v>1278</v>
      </c>
      <c r="D641" s="53">
        <f t="shared" ref="D641:E641" si="182">IF(D639&gt;=D640,D639-D640,0)</f>
        <v>4923615</v>
      </c>
      <c r="E641" s="53">
        <f t="shared" si="182"/>
        <v>10902696.170000002</v>
      </c>
      <c r="F641" s="54">
        <f t="shared" si="119"/>
        <v>221.43681360138845</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12299424</v>
      </c>
      <c r="E643" s="53">
        <f t="shared" si="184"/>
        <v>17155297.440000001</v>
      </c>
      <c r="F643" s="54">
        <f t="shared" si="119"/>
        <v>139.48049469633702</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17223039</v>
      </c>
      <c r="E645" s="53">
        <f t="shared" si="186"/>
        <v>28057993.610000003</v>
      </c>
      <c r="F645" s="54">
        <f t="shared" si="119"/>
        <v>162.90965612979221</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c r="E649" s="244"/>
      <c r="F649" s="54" t="str">
        <f t="shared" ref="F649:F724" si="188">IF(D649&lt;&gt;0,IF(E649/D649&gt;=100,"&gt;&gt;100",E649/D649*100),"-")</f>
        <v>-</v>
      </c>
    </row>
    <row r="650" spans="1:6" ht="12.75" customHeight="1" x14ac:dyDescent="0.2">
      <c r="A650" s="55" t="s">
        <v>1294</v>
      </c>
      <c r="B650" s="87" t="s">
        <v>1295</v>
      </c>
      <c r="C650" s="52" t="s">
        <v>1294</v>
      </c>
      <c r="D650" s="244"/>
      <c r="E650" s="244"/>
      <c r="F650" s="54" t="str">
        <f t="shared" si="188"/>
        <v>-</v>
      </c>
    </row>
    <row r="651" spans="1:6" ht="12.75" customHeight="1" x14ac:dyDescent="0.2">
      <c r="A651" s="55" t="s">
        <v>1296</v>
      </c>
      <c r="B651" s="87" t="s">
        <v>1297</v>
      </c>
      <c r="C651" s="52" t="s">
        <v>1296</v>
      </c>
      <c r="D651" s="244"/>
      <c r="E651" s="244"/>
      <c r="F651" s="54" t="str">
        <f t="shared" si="188"/>
        <v>-</v>
      </c>
    </row>
    <row r="652" spans="1:6" ht="24" x14ac:dyDescent="0.2">
      <c r="A652" s="55">
        <v>11</v>
      </c>
      <c r="B652" s="87" t="s">
        <v>1298</v>
      </c>
      <c r="C652" s="52" t="s">
        <v>1299</v>
      </c>
      <c r="D652" s="53">
        <f t="shared" ref="D652:E652" si="189">+D649+D650-D651</f>
        <v>0</v>
      </c>
      <c r="E652" s="53">
        <f t="shared" si="189"/>
        <v>0</v>
      </c>
      <c r="F652" s="54" t="str">
        <f t="shared" si="188"/>
        <v>-</v>
      </c>
    </row>
    <row r="653" spans="1:6" ht="24" x14ac:dyDescent="0.2">
      <c r="A653" s="55" t="s">
        <v>606</v>
      </c>
      <c r="B653" s="87" t="s">
        <v>1300</v>
      </c>
      <c r="C653" s="52" t="s">
        <v>1301</v>
      </c>
      <c r="D653" s="264">
        <v>45</v>
      </c>
      <c r="E653" s="264">
        <v>44</v>
      </c>
      <c r="F653" s="54">
        <f t="shared" si="188"/>
        <v>97.777777777777771</v>
      </c>
    </row>
    <row r="654" spans="1:6" ht="24" x14ac:dyDescent="0.2">
      <c r="A654" s="55" t="s">
        <v>606</v>
      </c>
      <c r="B654" s="87" t="s">
        <v>1302</v>
      </c>
      <c r="C654" s="52" t="s">
        <v>1303</v>
      </c>
      <c r="D654" s="264">
        <v>45</v>
      </c>
      <c r="E654" s="264">
        <v>44</v>
      </c>
      <c r="F654" s="54">
        <f t="shared" si="188"/>
        <v>97.777777777777771</v>
      </c>
    </row>
    <row r="655" spans="1:6" ht="12.75" customHeight="1" x14ac:dyDescent="0.2">
      <c r="A655" s="55" t="s">
        <v>606</v>
      </c>
      <c r="B655" s="87" t="s">
        <v>1304</v>
      </c>
      <c r="C655" s="52" t="s">
        <v>1305</v>
      </c>
      <c r="D655" s="264">
        <v>45</v>
      </c>
      <c r="E655" s="264">
        <v>44</v>
      </c>
      <c r="F655" s="54">
        <f t="shared" si="188"/>
        <v>97.777777777777771</v>
      </c>
    </row>
    <row r="656" spans="1:6" ht="12.75" customHeight="1" x14ac:dyDescent="0.2">
      <c r="A656" s="55" t="s">
        <v>606</v>
      </c>
      <c r="B656" s="87" t="s">
        <v>1306</v>
      </c>
      <c r="C656" s="52" t="s">
        <v>1307</v>
      </c>
      <c r="D656" s="264">
        <v>45</v>
      </c>
      <c r="E656" s="264">
        <v>44</v>
      </c>
      <c r="F656" s="54">
        <f t="shared" si="188"/>
        <v>97.777777777777771</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7960</v>
      </c>
      <c r="E712" s="244"/>
      <c r="F712" s="54">
        <f t="shared" si="188"/>
        <v>0</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138932</v>
      </c>
      <c r="E716" s="244">
        <v>409400.73</v>
      </c>
      <c r="F716" s="54">
        <f t="shared" si="188"/>
        <v>294.67705784124604</v>
      </c>
    </row>
    <row r="717" spans="1:6" ht="12.75" customHeight="1" x14ac:dyDescent="0.2">
      <c r="A717" s="55">
        <v>31215</v>
      </c>
      <c r="B717" s="87" t="s">
        <v>1411</v>
      </c>
      <c r="C717" s="52" t="s">
        <v>1412</v>
      </c>
      <c r="D717" s="244">
        <v>20500</v>
      </c>
      <c r="E717" s="244">
        <v>20500</v>
      </c>
      <c r="F717" s="54">
        <f t="shared" si="188"/>
        <v>100</v>
      </c>
    </row>
    <row r="718" spans="1:6" ht="12.75" customHeight="1" x14ac:dyDescent="0.2">
      <c r="A718" s="55">
        <v>32121</v>
      </c>
      <c r="B718" s="87" t="s">
        <v>1413</v>
      </c>
      <c r="C718" s="52" t="s">
        <v>1414</v>
      </c>
      <c r="D718" s="244">
        <v>199762</v>
      </c>
      <c r="E718" s="244">
        <v>199602.15</v>
      </c>
      <c r="F718" s="54">
        <f t="shared" si="188"/>
        <v>99.919979775933356</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63120</v>
      </c>
      <c r="E722" s="244">
        <v>73203.509999999995</v>
      </c>
      <c r="F722" s="54">
        <f t="shared" si="188"/>
        <v>115.97514258555132</v>
      </c>
    </row>
    <row r="723" spans="1:6" ht="12.75" customHeight="1" x14ac:dyDescent="0.2">
      <c r="A723" s="55" t="s">
        <v>1423</v>
      </c>
      <c r="B723" s="87" t="s">
        <v>1424</v>
      </c>
      <c r="C723" s="52" t="s">
        <v>1423</v>
      </c>
      <c r="D723" s="244">
        <v>142038</v>
      </c>
      <c r="E723" s="244">
        <v>656331.94999999995</v>
      </c>
      <c r="F723" s="54">
        <f t="shared" si="188"/>
        <v>462.08194286036132</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266184</v>
      </c>
      <c r="E725" s="244">
        <v>290755.21000000002</v>
      </c>
      <c r="F725" s="54">
        <f t="shared" ref="F725:F979" si="190">IF(D725&lt;&gt;0,IF(E725/D725&gt;=100,"&gt;&gt;100",E725/D725*100),"-")</f>
        <v>109.23091170017733</v>
      </c>
    </row>
    <row r="726" spans="1:6" ht="12.75" customHeight="1" x14ac:dyDescent="0.2">
      <c r="A726" s="55" t="s">
        <v>1429</v>
      </c>
      <c r="B726" s="87" t="s">
        <v>1430</v>
      </c>
      <c r="C726" s="52" t="s">
        <v>1429</v>
      </c>
      <c r="D726" s="244">
        <v>110509</v>
      </c>
      <c r="E726" s="244">
        <v>160203.25</v>
      </c>
      <c r="F726" s="54">
        <f t="shared" si="190"/>
        <v>144.96850935217947</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v>576957</v>
      </c>
      <c r="E735" s="244">
        <v>916447.59</v>
      </c>
      <c r="F735" s="54">
        <f t="shared" si="190"/>
        <v>158.84157571534794</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48000</v>
      </c>
      <c r="E742" s="244"/>
      <c r="F742" s="54">
        <f t="shared" si="190"/>
        <v>0</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v>15260091</v>
      </c>
      <c r="E942" s="244">
        <v>15279424.26</v>
      </c>
      <c r="F942" s="54">
        <f t="shared" si="190"/>
        <v>100.12669164292664</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v>6000000</v>
      </c>
      <c r="E953" s="244"/>
      <c r="F953" s="54">
        <f t="shared" si="190"/>
        <v>0</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04" workbookViewId="0">
      <selection activeCell="L226" sqref="L22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497991839</v>
      </c>
      <c r="E6" s="231">
        <f t="shared" si="0"/>
        <v>566976017.78999984</v>
      </c>
      <c r="F6" s="232">
        <f t="shared" ref="F6:F260" si="1">IF(D6&gt;0,IF(E6/D6&gt;=100,"&gt;&gt;100",E6/D6*100),"-")</f>
        <v>113.85247174502389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471874306</v>
      </c>
      <c r="E7" s="106">
        <f t="shared" si="2"/>
        <v>529080431.65999985</v>
      </c>
      <c r="F7" s="95">
        <f t="shared" si="1"/>
        <v>112.12317028764008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205394</v>
      </c>
      <c r="E10" s="249">
        <v>205394</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205394</v>
      </c>
      <c r="E11" s="249">
        <v>205394</v>
      </c>
      <c r="F11" s="95">
        <f t="shared" si="1"/>
        <v>100</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434931969</v>
      </c>
      <c r="E12" s="106">
        <f t="shared" si="3"/>
        <v>517547036.75999987</v>
      </c>
      <c r="F12" s="95">
        <f t="shared" si="1"/>
        <v>118.99494027765979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422116133</v>
      </c>
      <c r="E13" s="106">
        <f t="shared" si="4"/>
        <v>504799524.48999989</v>
      </c>
      <c r="F13" s="95">
        <f t="shared" si="1"/>
        <v>119.5878302263325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751444984</v>
      </c>
      <c r="E15" s="249">
        <v>832159359.92999995</v>
      </c>
      <c r="F15" s="95">
        <f t="shared" si="1"/>
        <v>110.74122226491568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85599521</v>
      </c>
      <c r="E16" s="249">
        <v>89649623.540000007</v>
      </c>
      <c r="F16" s="95">
        <f t="shared" si="1"/>
        <v>104.73145467718214</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19307428</v>
      </c>
      <c r="E17" s="249">
        <v>24935268.039999999</v>
      </c>
      <c r="F17" s="95">
        <f t="shared" si="1"/>
        <v>129.14857452789673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434235800</v>
      </c>
      <c r="E18" s="249">
        <v>441944727.01999998</v>
      </c>
      <c r="F18" s="95">
        <f t="shared" si="1"/>
        <v>101.775285920691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10631007</v>
      </c>
      <c r="E19" s="106">
        <f t="shared" si="5"/>
        <v>10724788.080000002</v>
      </c>
      <c r="F19" s="95">
        <f t="shared" si="1"/>
        <v>100.88214672420028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2640077</v>
      </c>
      <c r="E20" s="249">
        <v>2700019.97</v>
      </c>
      <c r="F20" s="95">
        <f t="shared" si="1"/>
        <v>102.2705008225139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4650536</v>
      </c>
      <c r="E21" s="249">
        <v>4675582.62</v>
      </c>
      <c r="F21" s="95">
        <f t="shared" si="1"/>
        <v>100.53857490835465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12703675</v>
      </c>
      <c r="E22" s="249">
        <v>13546243.08</v>
      </c>
      <c r="F22" s="95">
        <f t="shared" si="1"/>
        <v>106.63247509086938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v>1330500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6695632</v>
      </c>
      <c r="E26" s="249">
        <v>7703396.7000000002</v>
      </c>
      <c r="F26" s="95">
        <f t="shared" si="1"/>
        <v>115.05107658246452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16058913</v>
      </c>
      <c r="E28" s="249">
        <v>19230954.289999999</v>
      </c>
      <c r="F28" s="95">
        <f t="shared" si="1"/>
        <v>119.75252801979809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209048</v>
      </c>
      <c r="E29" s="106">
        <f t="shared" si="6"/>
        <v>544854.80000000005</v>
      </c>
      <c r="F29" s="95">
        <f t="shared" si="1"/>
        <v>260.63621751942139</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1161914</v>
      </c>
      <c r="E30" s="249">
        <v>1602270.58</v>
      </c>
      <c r="F30" s="95">
        <f t="shared" si="1"/>
        <v>137.89924039128542</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952866</v>
      </c>
      <c r="E34" s="249">
        <v>1057415.78</v>
      </c>
      <c r="F34" s="95">
        <f t="shared" si="1"/>
        <v>110.97213878971439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509296.74</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v>576562.35</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v>67265.61</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1975781</v>
      </c>
      <c r="E45" s="106">
        <f t="shared" si="9"/>
        <v>968572.65000000037</v>
      </c>
      <c r="F45" s="95">
        <f t="shared" si="1"/>
        <v>49.022267650109015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1338850</v>
      </c>
      <c r="E47" s="249">
        <v>1348387.67</v>
      </c>
      <c r="F47" s="95">
        <f t="shared" si="1"/>
        <v>100.71237778690667</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14749385</v>
      </c>
      <c r="E49" s="249">
        <v>14773010.4</v>
      </c>
      <c r="F49" s="95">
        <f t="shared" si="1"/>
        <v>100.16017888203474</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14112454</v>
      </c>
      <c r="E50" s="249">
        <v>15152825.42</v>
      </c>
      <c r="F50" s="95">
        <f t="shared" si="1"/>
        <v>107.37200929051744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583141</v>
      </c>
      <c r="E54" s="249">
        <v>648724.99</v>
      </c>
      <c r="F54" s="95">
        <f t="shared" si="1"/>
        <v>111.2466779046577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583141</v>
      </c>
      <c r="E55" s="249">
        <v>648724.99</v>
      </c>
      <c r="F55" s="95">
        <f t="shared" si="1"/>
        <v>111.2466779046577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36942337</v>
      </c>
      <c r="E56" s="106">
        <f t="shared" si="11"/>
        <v>11533394.9</v>
      </c>
      <c r="F56" s="95">
        <f t="shared" si="1"/>
        <v>31.219992660453507</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35954337</v>
      </c>
      <c r="E57" s="249">
        <v>9886019.9000000004</v>
      </c>
      <c r="F57" s="95">
        <f t="shared" si="1"/>
        <v>27.496042827879151</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536875</v>
      </c>
      <c r="E58" s="249">
        <v>1647375</v>
      </c>
      <c r="F58" s="95">
        <f t="shared" si="1"/>
        <v>306.84516880093133</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451125</v>
      </c>
      <c r="E61" s="249"/>
      <c r="F61" s="95">
        <f t="shared" si="1"/>
        <v>0</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26117533</v>
      </c>
      <c r="E68" s="106">
        <f t="shared" si="13"/>
        <v>37895586.129999995</v>
      </c>
      <c r="F68" s="95">
        <f t="shared" si="1"/>
        <v>145.09634631264748</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40771</v>
      </c>
      <c r="E78" s="106">
        <f>E79+SUM(E82:E84)-E85+E86</f>
        <v>77928.86</v>
      </c>
      <c r="F78" s="95">
        <f t="shared" si="1"/>
        <v>191.13796571092197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25</v>
      </c>
      <c r="E83" s="249"/>
      <c r="F83" s="95">
        <f t="shared" si="1"/>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40746</v>
      </c>
      <c r="E86" s="249">
        <v>77928.86</v>
      </c>
      <c r="F86" s="95">
        <f t="shared" si="1"/>
        <v>191.25523977813774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226800</v>
      </c>
      <c r="E134" s="106">
        <f t="shared" si="23"/>
        <v>226800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13112100</v>
      </c>
      <c r="E135" s="106">
        <f t="shared" si="24"/>
        <v>13112100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v>13112100</v>
      </c>
      <c r="E141" s="249">
        <v>13112100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12885300</v>
      </c>
      <c r="E145" s="249">
        <v>12885300</v>
      </c>
      <c r="F145" s="95">
        <f t="shared" si="1"/>
        <v>100</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25849962</v>
      </c>
      <c r="E146" s="106">
        <f t="shared" si="26"/>
        <v>37590857.269999996</v>
      </c>
      <c r="F146" s="95">
        <f t="shared" si="1"/>
        <v>145.41939082927857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866423</v>
      </c>
      <c r="E149" s="106">
        <f t="shared" si="27"/>
        <v>417820.61</v>
      </c>
      <c r="F149" s="95">
        <f t="shared" si="1"/>
        <v>48.223628643283938</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866423</v>
      </c>
      <c r="E151" s="249">
        <v>417820.61</v>
      </c>
      <c r="F151" s="95">
        <f t="shared" si="1"/>
        <v>48.223628643283938</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1808394</v>
      </c>
      <c r="E158" s="249">
        <v>1697976.33</v>
      </c>
      <c r="F158" s="95">
        <f t="shared" si="1"/>
        <v>93.894158573850618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25711834</v>
      </c>
      <c r="E159" s="249">
        <v>25606585.969999999</v>
      </c>
      <c r="F159" s="95">
        <f t="shared" si="1"/>
        <v>99.590663077554083</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164251</v>
      </c>
      <c r="E160" s="249">
        <v>218804.99</v>
      </c>
      <c r="F160" s="95">
        <f t="shared" si="1"/>
        <v>133.21379474097569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19505160</v>
      </c>
      <c r="E161" s="249">
        <v>31797804.84</v>
      </c>
      <c r="F161" s="95">
        <f t="shared" si="1"/>
        <v>163.02252757731802</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22206100</v>
      </c>
      <c r="E163" s="249">
        <v>22148135.469999999</v>
      </c>
      <c r="F163" s="95">
        <f t="shared" si="1"/>
        <v>99.738970237907594</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497991839</v>
      </c>
      <c r="E175" s="106">
        <f t="shared" si="30"/>
        <v>566976017.78999996</v>
      </c>
      <c r="F175" s="95">
        <f t="shared" si="1"/>
        <v>113.85247174502391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101550389</v>
      </c>
      <c r="E176" s="106">
        <f t="shared" si="31"/>
        <v>87892277.429999992</v>
      </c>
      <c r="F176" s="95">
        <f t="shared" si="1"/>
        <v>86.550409403158454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1984136</v>
      </c>
      <c r="E177" s="106">
        <f t="shared" si="32"/>
        <v>2931428.4200000004</v>
      </c>
      <c r="F177" s="95">
        <f t="shared" si="1"/>
        <v>147.74332102234928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878879</v>
      </c>
      <c r="E178" s="249">
        <v>970141.52</v>
      </c>
      <c r="F178" s="95">
        <f t="shared" si="1"/>
        <v>110.38396866917972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727453</v>
      </c>
      <c r="E179" s="249">
        <v>1481360.39</v>
      </c>
      <c r="F179" s="95">
        <f t="shared" si="1"/>
        <v>203.63657720842446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715</v>
      </c>
      <c r="E180" s="106">
        <f t="shared" si="33"/>
        <v>0.87</v>
      </c>
      <c r="F180" s="95">
        <f t="shared" si="1"/>
        <v>0.12167832167832167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715</v>
      </c>
      <c r="E183" s="249">
        <v>0.87</v>
      </c>
      <c r="F183" s="95">
        <f t="shared" si="1"/>
        <v>0.12167832167832167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377089</v>
      </c>
      <c r="E188" s="249">
        <v>479925.64</v>
      </c>
      <c r="F188" s="95">
        <f t="shared" si="1"/>
        <v>127.27118531699413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317812.53999999998</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99372062</v>
      </c>
      <c r="E206" s="106">
        <f t="shared" si="37"/>
        <v>84036832.049999997</v>
      </c>
      <c r="F206" s="95">
        <f t="shared" si="1"/>
        <v>84.567865815242911</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99372062</v>
      </c>
      <c r="E224" s="106">
        <f t="shared" si="39"/>
        <v>84036832.049999997</v>
      </c>
      <c r="F224" s="95">
        <f t="shared" si="1"/>
        <v>84.567865815242911</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99372062</v>
      </c>
      <c r="E225" s="249">
        <v>84036832.049999997</v>
      </c>
      <c r="F225" s="95">
        <f t="shared" si="1"/>
        <v>84.567865815242911</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194191</v>
      </c>
      <c r="E234" s="106">
        <f t="shared" si="40"/>
        <v>606204.42000000004</v>
      </c>
      <c r="F234" s="95">
        <f t="shared" si="1"/>
        <v>312.16916334948587</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194191</v>
      </c>
      <c r="E235" s="249">
        <v>606204.42000000004</v>
      </c>
      <c r="F235" s="95">
        <f t="shared" si="1"/>
        <v>312.16916334948587</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396441450</v>
      </c>
      <c r="E237" s="106">
        <f t="shared" si="41"/>
        <v>479083740.36000001</v>
      </c>
      <c r="F237" s="95">
        <f t="shared" si="1"/>
        <v>120.84602666043121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372729044</v>
      </c>
      <c r="E238" s="106">
        <f t="shared" si="42"/>
        <v>445224133.43000001</v>
      </c>
      <c r="F238" s="95">
        <f t="shared" si="1"/>
        <v>119.44980961290477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472101106</v>
      </c>
      <c r="E239" s="106">
        <f t="shared" si="43"/>
        <v>529307231.66000003</v>
      </c>
      <c r="F239" s="95">
        <f t="shared" si="1"/>
        <v>112.11734624913166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471874306</v>
      </c>
      <c r="E240" s="249">
        <v>529080431.66000003</v>
      </c>
      <c r="F240" s="95">
        <f t="shared" si="1"/>
        <v>112.12317028764012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226800</v>
      </c>
      <c r="E241" s="249">
        <v>226800</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99372062</v>
      </c>
      <c r="E242" s="106">
        <f t="shared" si="44"/>
        <v>84083098.230000004</v>
      </c>
      <c r="F242" s="95">
        <f t="shared" si="1"/>
        <v>84.614424354000022</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99372062</v>
      </c>
      <c r="E244" s="249">
        <v>84083098.230000004</v>
      </c>
      <c r="F244" s="95">
        <f t="shared" si="1"/>
        <v>84.614424354000022</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17223039</v>
      </c>
      <c r="E245" s="106">
        <f t="shared" si="45"/>
        <v>28057993.610000014</v>
      </c>
      <c r="F245" s="95">
        <f t="shared" si="1"/>
        <v>162.90965612979227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67277737</v>
      </c>
      <c r="E246" s="106">
        <f t="shared" si="46"/>
        <v>215014975.53</v>
      </c>
      <c r="F246" s="95">
        <f t="shared" si="1"/>
        <v>319.59305576821049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67277737</v>
      </c>
      <c r="E247" s="249">
        <v>215014975.53</v>
      </c>
      <c r="F247" s="95">
        <f t="shared" si="1"/>
        <v>319.59305576821049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50054698</v>
      </c>
      <c r="E250" s="106">
        <f t="shared" si="47"/>
        <v>186956981.91999999</v>
      </c>
      <c r="F250" s="95">
        <f t="shared" si="1"/>
        <v>373.50536391209471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28794607</v>
      </c>
      <c r="E252" s="249">
        <v>171677557.66</v>
      </c>
      <c r="F252" s="95">
        <f t="shared" si="1"/>
        <v>596.21427602745189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21260091</v>
      </c>
      <c r="E253" s="249">
        <v>15279424.26</v>
      </c>
      <c r="F253" s="95">
        <f t="shared" si="1"/>
        <v>71.869044492801095</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6489367</v>
      </c>
      <c r="E255" s="249">
        <v>5801613.3200000003</v>
      </c>
      <c r="F255" s="95">
        <f t="shared" si="1"/>
        <v>89.401837189975538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201322920</v>
      </c>
      <c r="E259" s="106">
        <f t="shared" si="49"/>
        <v>204670608.80000001</v>
      </c>
      <c r="F259" s="95">
        <f t="shared" si="1"/>
        <v>101.66284534319291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201322920</v>
      </c>
      <c r="E260" s="250">
        <v>204670608.80000001</v>
      </c>
      <c r="F260" s="99">
        <f t="shared" si="1"/>
        <v>101.66284534319291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28550902</v>
      </c>
      <c r="E264" s="249">
        <v>59738992.740000002</v>
      </c>
      <c r="F264" s="95">
        <f t="shared" si="50"/>
        <v>209.23679658176826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19505160</v>
      </c>
      <c r="E265" s="249"/>
      <c r="F265" s="95">
        <f t="shared" si="50"/>
        <v>0</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40747</v>
      </c>
      <c r="E268" s="249">
        <v>63747.360000000001</v>
      </c>
      <c r="F268" s="95">
        <f t="shared" si="50"/>
        <v>156.44675681645276</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v>14181.5</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19505160</v>
      </c>
      <c r="E286" s="249">
        <v>31797804.84</v>
      </c>
      <c r="F286" s="95">
        <f t="shared" si="50"/>
        <v>163.02252757731802</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1984136</v>
      </c>
      <c r="E288" s="249">
        <v>2931428.42</v>
      </c>
      <c r="F288" s="95">
        <f t="shared" si="50"/>
        <v>147.74332102234925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261562.5</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56250.04</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99372062</v>
      </c>
      <c r="E294" s="249">
        <v>84036832.049999997</v>
      </c>
      <c r="F294" s="95">
        <f t="shared" si="50"/>
        <v>84.567865815242911</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197059</v>
      </c>
      <c r="E295" s="249">
        <v>205167.71</v>
      </c>
      <c r="F295" s="95">
        <f t="shared" si="50"/>
        <v>104.11486407624113</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139403</v>
      </c>
      <c r="E297" s="249">
        <v>196273.9</v>
      </c>
      <c r="F297" s="95">
        <f t="shared" si="50"/>
        <v>140.79603738800458</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11636</v>
      </c>
      <c r="E298" s="249">
        <v>78484.03</v>
      </c>
      <c r="F298" s="95">
        <f t="shared" si="50"/>
        <v>674.49321072533519</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29040</v>
      </c>
      <c r="E302" s="249"/>
      <c r="F302" s="95">
        <f t="shared" si="50"/>
        <v>0</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5" workbookViewId="0">
      <selection activeCell="O51" sqref="O5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56632718</v>
      </c>
      <c r="E35" s="83">
        <f t="shared" si="7"/>
        <v>53034453.479999997</v>
      </c>
      <c r="F35" s="65">
        <f t="shared" si="1"/>
        <v>93.646314979973226</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56632718</v>
      </c>
      <c r="E54" s="83">
        <f t="shared" si="12"/>
        <v>53034453.479999997</v>
      </c>
      <c r="F54" s="65">
        <f t="shared" si="1"/>
        <v>93.646314979973226</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56632718</v>
      </c>
      <c r="E56" s="251">
        <v>53034453.479999997</v>
      </c>
      <c r="F56" s="65">
        <f t="shared" si="1"/>
        <v>93.646314979973226</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56632718</v>
      </c>
      <c r="E141" s="108">
        <f t="shared" si="28"/>
        <v>53034453.479999997</v>
      </c>
      <c r="F141" s="84">
        <f t="shared" si="1"/>
        <v>93.646314979973226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173750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173750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173750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173750</v>
      </c>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21" workbookViewId="0">
      <selection activeCell="I101" sqref="I10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101356199.78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53276610.660000004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35633102.450000003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12725774.85</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22244854.289999999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519619.56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142853.75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17643508.210000001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67346737.430000007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34685811.940000005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12634512.25</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21490947.34</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520334.68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40017.67</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17325695.670000002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15335229.82</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15335229.82</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87286073.00999999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261562.5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261562.5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261562.5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87024510.50999999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2931428.42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56250.04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84036832.049999997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51327</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Provjera</v>
      </c>
      <c r="C212" s="120" t="s">
        <v>3214</v>
      </c>
      <c r="D212" s="125"/>
      <c r="E212" s="73">
        <f t="shared" ref="E212:E273" si="20">MAX(G212:K212)</f>
        <v>0</v>
      </c>
      <c r="F212" s="73">
        <f t="shared" si="16"/>
        <v>1</v>
      </c>
      <c r="G212" s="73"/>
      <c r="H212" s="73"/>
      <c r="I212" s="73"/>
      <c r="J212" s="73"/>
      <c r="K212" s="73"/>
      <c r="L212" s="73">
        <f>IF(AND(I3=11,OR(AND('PR-RAS'!D653&lt;&gt;0,'PR-RAS'!D654&lt;&gt;0),AND('PR-RAS'!D655&lt;&gt;0,'PR-RAS'!D656&lt;&gt;0))),1,0)</f>
        <v>1</v>
      </c>
      <c r="M212" s="73">
        <f>IF(AND(I3=11,OR(AND('PR-RAS'!E653&lt;&gt;0,'PR-RAS'!E654&lt;&gt;0),AND('PR-RAS'!E655&lt;&gt;0,'PR-RAS'!E656&lt;&gt;0))),1,0)</f>
        <v>1</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Dragana Antisic</cp:lastModifiedBy>
  <cp:lastPrinted>2023-02-15T11:55:04Z</cp:lastPrinted>
  <dcterms:created xsi:type="dcterms:W3CDTF">2022-04-01T05:14:30Z</dcterms:created>
  <dcterms:modified xsi:type="dcterms:W3CDTF">2023-02-15T12:01:05Z</dcterms:modified>
</cp:coreProperties>
</file>