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AppData\Local\Microsoft\Windows\INetCache\Content.Outlook\J1BS2NGQ\"/>
    </mc:Choice>
  </mc:AlternateContent>
  <xr:revisionPtr revIDLastSave="0" documentId="13_ncr:1_{5CB18590-31ED-42FE-A423-DC1EE604C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5-Plan prihoda-za unos" sheetId="5" r:id="rId1"/>
  </sheets>
  <definedNames>
    <definedName name="_xlnm._FilterDatabase" localSheetId="0" hidden="1">'065-Plan prihoda-za unos'!$A$2:$E$47</definedName>
    <definedName name="_xlnm.Print_Area" localSheetId="0">'065-Plan prihoda-za unos'!$A$1:$D$47</definedName>
    <definedName name="_xlnm.Print_Titles" localSheetId="0">'065-Plan prihoda-za unos'!$2:$2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E46" i="5" l="1"/>
  <c r="E42" i="5"/>
  <c r="E38" i="5"/>
  <c r="E35" i="5"/>
  <c r="E32" i="5"/>
  <c r="E28" i="5"/>
  <c r="E25" i="5"/>
  <c r="E17" i="5"/>
  <c r="E9" i="5"/>
  <c r="E47" i="5" l="1"/>
  <c r="D42" i="5"/>
  <c r="D28" i="5"/>
  <c r="D12" i="5"/>
  <c r="D32" i="5" l="1"/>
  <c r="D25" i="5" l="1"/>
  <c r="D35" i="5"/>
  <c r="D9" i="5"/>
  <c r="D46" i="5" l="1"/>
  <c r="D38" i="5"/>
  <c r="D17" i="5"/>
  <c r="D47" i="5" l="1"/>
</calcChain>
</file>

<file path=xl/sharedStrings.xml><?xml version="1.0" encoding="utf-8"?>
<sst xmlns="http://schemas.openxmlformats.org/spreadsheetml/2006/main" count="61" uniqueCount="43">
  <si>
    <t>IZVOR</t>
  </si>
  <si>
    <t>RAČUN</t>
  </si>
  <si>
    <t>OPIS</t>
  </si>
  <si>
    <t>PLAN 2025.</t>
  </si>
  <si>
    <t>UKUPNO RAZDJEL 065 PO SVIM IZVORIMA</t>
  </si>
  <si>
    <t>06505 Ministarstvo mora, prometa i infrastrukture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</si>
  <si>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</si>
  <si>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</si>
  <si>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</si>
  <si>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UKUPNO 11</t>
  </si>
  <si>
    <t>UKUPNO 12</t>
  </si>
  <si>
    <t>Prihodi od pruženih usluga</t>
  </si>
  <si>
    <t>DONOS</t>
  </si>
  <si>
    <t>Donos neutrošenih prihoda iz prethodne godine</t>
  </si>
  <si>
    <t>ODNOS</t>
  </si>
  <si>
    <t>Odnos/prijenos neutrošenih prihoda u slijedeću godinu</t>
  </si>
  <si>
    <t>UKUPNO 31</t>
  </si>
  <si>
    <t>UKUPNO 43</t>
  </si>
  <si>
    <t>UKUPNO 51</t>
  </si>
  <si>
    <t>UKUPNO 52</t>
  </si>
  <si>
    <t>Prihodi iz nadležnog proračuna za financiranje rashoda poslovanja - izvor 559</t>
  </si>
  <si>
    <t>UKUPNO 559</t>
  </si>
  <si>
    <t>UKUPNO 562</t>
  </si>
  <si>
    <t>UKUPNO 563</t>
  </si>
  <si>
    <t>UKUPNO 581</t>
  </si>
  <si>
    <t>Zatezne kamate iz obveznih odnosa i drugo izvor 31</t>
  </si>
  <si>
    <t>Ostali prihodi izvor 43</t>
  </si>
  <si>
    <t>UKUPNO 71</t>
  </si>
  <si>
    <t>Ostale naknade i pristojbe za posebne namjene</t>
  </si>
  <si>
    <t>Kapitalni prijenosi između proračunskih korisnika istog proračuna temeljem prijenosa EU sredstava</t>
  </si>
  <si>
    <t>Prihodi iz nadležnog proračuna za financiranja rashoda za nabavu nefinancijske imovine - izvor 559</t>
  </si>
  <si>
    <t>Naknada za koncesiju na pomorskom dobru-lučke uprave</t>
  </si>
  <si>
    <t>Tekuće pomoći od institucija i tijela EU - CF</t>
  </si>
  <si>
    <t>Kapitalne pomoći od institucija i tijela EU - CF</t>
  </si>
  <si>
    <t>RKP 51327 Lučka uprava Split</t>
  </si>
  <si>
    <t>Zatezne kamate iz obveznih odnosa i drugo</t>
  </si>
  <si>
    <t>Prihodi od pozitivnih tečajnih razlika</t>
  </si>
  <si>
    <t>Kapitalne pom.od instit. tijela EU - Mehanizam za oporavak i otpornost</t>
  </si>
  <si>
    <t>Osobni automobil izvor 71</t>
  </si>
  <si>
    <t>UKUPNO 51327</t>
  </si>
  <si>
    <t>PLAN PRIHODA RAZDJELA 065  MINISTARSTVO MORA, PROMETA I INFRASTRUKTURE ZA 2025</t>
  </si>
  <si>
    <t>REBALANS 2025.</t>
  </si>
  <si>
    <t>Prihodi iz nadležnog proračuna - financijski instrumenti - izvor 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</si>
</sst>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66">
    <xf numFmtId="0" fontId="0" fillId="0" borderId="0"/>
    <xf numFmtId="0" fontId="2" fillId="0" borderId="0"/>
    <xf numFmtId="0" fontId="22" fillId="0" borderId="0"/>
    <xf numFmtId="0" fontId="21" fillId="0" borderId="0"/>
    <xf numFmtId="0" fontId="2" fillId="0" borderId="0"/>
    <xf numFmtId="0" fontId="5" fillId="0" borderId="0"/>
    <xf numFmtId="0" fontId="5" fillId="0" borderId="0"/>
    <xf numFmtId="4" fontId="6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6" fillId="11" borderId="1" applyNumberFormat="0" applyProtection="0">
      <alignment horizontal="left" vertical="center" indent="1"/>
    </xf>
    <xf numFmtId="0" fontId="6" fillId="11" borderId="1" applyNumberFormat="0" applyProtection="0">
      <alignment horizontal="left" vertical="top" indent="1"/>
    </xf>
    <xf numFmtId="4" fontId="6" fillId="12" borderId="0" applyNumberFormat="0" applyProtection="0">
      <alignment horizontal="left" vertical="center" indent="1"/>
    </xf>
    <xf numFmtId="4" fontId="8" fillId="2" borderId="1" applyNumberFormat="0" applyProtection="0">
      <alignment horizontal="right" vertical="center"/>
    </xf>
    <xf numFmtId="4" fontId="8" fillId="3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5" borderId="1" applyNumberFormat="0" applyProtection="0">
      <alignment horizontal="right" vertical="center"/>
    </xf>
    <xf numFmtId="4" fontId="8" fillId="6" borderId="1" applyNumberFormat="0" applyProtection="0">
      <alignment horizontal="right" vertical="center"/>
    </xf>
    <xf numFmtId="4" fontId="8" fillId="9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8" fillId="4" borderId="1" applyNumberFormat="0" applyProtection="0">
      <alignment horizontal="right" vertical="center"/>
    </xf>
    <xf numFmtId="4" fontId="6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6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6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6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7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0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7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7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8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7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4" fillId="0" borderId="0"/>
    <xf numFmtId="0" fontId="2" fillId="0" borderId="0"/>
    <xf numFmtId="4" fontId="8" fillId="20" borderId="1" applyNumberFormat="0" applyProtection="0">
      <alignment vertical="center"/>
    </xf>
    <xf numFmtId="4" fontId="11" fillId="20" borderId="1" applyNumberFormat="0" applyProtection="0">
      <alignment vertical="center"/>
    </xf>
    <xf numFmtId="4" fontId="8" fillId="20" borderId="1" applyNumberFormat="0" applyProtection="0">
      <alignment horizontal="left" vertical="center" indent="1"/>
    </xf>
    <xf numFmtId="0" fontId="8" fillId="20" borderId="1" applyNumberFormat="0" applyProtection="0">
      <alignment horizontal="left" vertical="top" indent="1"/>
    </xf>
    <xf numFmtId="4" fontId="8" fillId="15" borderId="1" applyNumberFormat="0" applyProtection="0">
      <alignment horizontal="right" vertical="center"/>
    </xf>
    <xf numFmtId="4" fontId="11" fillId="15" borderId="1" applyNumberFormat="0" applyProtection="0">
      <alignment horizontal="right" vertical="center"/>
    </xf>
    <xf numFmtId="4" fontId="8" fillId="17" borderId="1" applyNumberFormat="0" applyProtection="0">
      <alignment horizontal="left" vertical="center" indent="1"/>
    </xf>
    <xf numFmtId="0" fontId="6" fillId="12" borderId="1" applyNumberFormat="0" applyProtection="0">
      <alignment horizontal="center" vertical="top" wrapText="1"/>
    </xf>
    <xf numFmtId="4" fontId="12" fillId="21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2" fillId="21" borderId="0" applyNumberFormat="0" applyProtection="0">
      <alignment horizontal="left" vertical="center" indent="1"/>
    </xf>
    <xf numFmtId="4" fontId="13" fillId="15" borderId="1" applyNumberFormat="0" applyProtection="0">
      <alignment horizontal="right" vertical="center"/>
    </xf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right" vertical="center"/>
    </xf>
    <xf numFmtId="0" fontId="2" fillId="24" borderId="3" xfId="0" applyFont="1" applyFill="1" applyBorder="1" applyAlignment="1">
      <alignment horizontal="left" vertical="center"/>
    </xf>
    <xf numFmtId="0" fontId="2" fillId="24" borderId="3" xfId="0" applyFont="1" applyFill="1" applyBorder="1" applyAlignment="1">
      <alignment horizontal="left" vertical="center" wrapText="1"/>
    </xf>
    <xf numFmtId="3" fontId="2" fillId="24" borderId="3" xfId="0" applyNumberFormat="1" applyFont="1" applyFill="1" applyBorder="1" applyAlignment="1">
      <alignment horizontal="right" vertical="center"/>
    </xf>
    <xf numFmtId="0" fontId="1" fillId="24" borderId="3" xfId="0" applyFont="1" applyFill="1" applyBorder="1" applyAlignment="1">
      <alignment horizontal="left" vertical="center"/>
    </xf>
    <xf numFmtId="0" fontId="1" fillId="24" borderId="3" xfId="0" applyFont="1" applyFill="1" applyBorder="1" applyAlignment="1">
      <alignment horizontal="center" vertical="center"/>
    </xf>
    <xf numFmtId="3" fontId="1" fillId="24" borderId="3" xfId="0" applyNumberFormat="1" applyFont="1" applyFill="1" applyBorder="1" applyAlignment="1">
      <alignment horizontal="right" vertical="center"/>
    </xf>
    <xf numFmtId="0" fontId="2" fillId="24" borderId="3" xfId="6" applyFont="1" applyFill="1" applyBorder="1" applyAlignment="1">
      <alignment horizontal="left" vertical="center" wrapText="1"/>
    </xf>
    <xf numFmtId="0" fontId="2" fillId="24" borderId="3" xfId="0" applyFont="1" applyFill="1" applyBorder="1" applyAlignment="1">
      <alignment vertical="center"/>
    </xf>
    <xf numFmtId="0" fontId="1" fillId="24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0" fontId="2" fillId="24" borderId="3" xfId="0" applyFont="1" applyFill="1" applyBorder="1" applyAlignment="1">
      <alignment vertical="center" wrapText="1"/>
    </xf>
    <xf numFmtId="0" fontId="1" fillId="24" borderId="5" xfId="0" applyFont="1" applyFill="1" applyBorder="1" applyAlignment="1">
      <alignment horizontal="right" vertical="center"/>
    </xf>
    <xf numFmtId="3" fontId="1" fillId="24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0" fillId="24" borderId="0" xfId="0" applyFill="1" applyAlignment="1">
      <alignment vertical="center"/>
    </xf>
    <xf numFmtId="0" fontId="2" fillId="24" borderId="0" xfId="0" applyFont="1" applyFill="1" applyAlignment="1">
      <alignment vertical="center"/>
    </xf>
    <xf numFmtId="0" fontId="1" fillId="26" borderId="3" xfId="0" applyFont="1" applyFill="1" applyBorder="1" applyAlignment="1">
      <alignment horizontal="center" vertical="center" wrapText="1"/>
    </xf>
    <xf numFmtId="0" fontId="0" fillId="25" borderId="0" xfId="0" applyFill="1" applyAlignment="1">
      <alignment vertical="center"/>
    </xf>
    <xf numFmtId="3" fontId="0" fillId="24" borderId="3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 wrapText="1"/>
    </xf>
    <xf numFmtId="0" fontId="1" fillId="24" borderId="3" xfId="0" applyFont="1" applyFill="1" applyBorder="1" applyAlignment="1">
      <alignment horizontal="right" vertical="center"/>
    </xf>
    <xf numFmtId="3" fontId="0" fillId="23" borderId="0" xfId="0" applyNumberFormat="1" applyFill="1" applyAlignment="1">
      <alignment vertical="center"/>
    </xf>
    <xf numFmtId="0" fontId="0" fillId="23" borderId="0" xfId="0" applyFill="1" applyAlignment="1">
      <alignment vertical="center"/>
    </xf>
    <xf numFmtId="3" fontId="0" fillId="24" borderId="0" xfId="0" applyNumberFormat="1" applyFill="1" applyAlignment="1">
      <alignment vertical="center"/>
    </xf>
    <xf numFmtId="3" fontId="23" fillId="24" borderId="3" xfId="0" applyNumberFormat="1" applyFont="1" applyFill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1" fillId="26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7" borderId="11" xfId="0" applyFont="1" applyFill="1" applyBorder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/>
    </xf>
    <xf numFmtId="49" fontId="1" fillId="23" borderId="9" xfId="0" applyNumberFormat="1" applyFont="1" applyFill="1" applyBorder="1" applyAlignment="1">
      <alignment horizontal="left" vertical="center"/>
    </xf>
    <xf numFmtId="49" fontId="1" fillId="23" borderId="5" xfId="0" applyNumberFormat="1" applyFont="1" applyFill="1" applyBorder="1" applyAlignment="1">
      <alignment horizontal="left" vertical="center"/>
    </xf>
    <xf numFmtId="0" fontId="1" fillId="23" borderId="4" xfId="0" applyFont="1" applyFill="1" applyBorder="1" applyAlignment="1">
      <alignment horizontal="left" vertical="center"/>
    </xf>
    <xf numFmtId="0" fontId="1" fillId="23" borderId="1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</cellXfs>
  <cellStyles count="66"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 3" xfId="4" xr:uid="{00000000-0005-0000-0000-000004000000}"/>
    <cellStyle name="Obično_Izvori_Hierarhija za unos_Export_4" xfId="5" xr:uid="{00000000-0005-0000-0000-000005000000}"/>
    <cellStyle name="Obično_List7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ilterText 2" xfId="24" xr:uid="{00000000-0005-0000-0000-000018000000}"/>
    <cellStyle name="SAPBEXfilterText 2 2" xfId="25" xr:uid="{00000000-0005-0000-0000-000019000000}"/>
    <cellStyle name="SAPBEXformats" xfId="26" xr:uid="{00000000-0005-0000-0000-00001A000000}"/>
    <cellStyle name="SAPBEXheaderItem" xfId="27" xr:uid="{00000000-0005-0000-0000-00001B000000}"/>
    <cellStyle name="SAPBEXheaderItem 2" xfId="28" xr:uid="{00000000-0005-0000-0000-00001C000000}"/>
    <cellStyle name="SAPBEXheaderItem 2 2" xfId="29" xr:uid="{00000000-0005-0000-0000-00001D000000}"/>
    <cellStyle name="SAPBEXheaderText" xfId="30" xr:uid="{00000000-0005-0000-0000-00001E000000}"/>
    <cellStyle name="SAPBEXheaderText 2" xfId="31" xr:uid="{00000000-0005-0000-0000-00001F000000}"/>
    <cellStyle name="SAPBEXheaderText 2 2" xfId="32" xr:uid="{00000000-0005-0000-0000-000020000000}"/>
    <cellStyle name="SAPBEXHLevel0" xfId="33" xr:uid="{00000000-0005-0000-0000-000021000000}"/>
    <cellStyle name="SAPBEXHLevel0X" xfId="34" xr:uid="{00000000-0005-0000-0000-000022000000}"/>
    <cellStyle name="SAPBEXHLevel0X 2" xfId="35" xr:uid="{00000000-0005-0000-0000-000023000000}"/>
    <cellStyle name="SAPBEXHLevel0X 2 2" xfId="36" xr:uid="{00000000-0005-0000-0000-000024000000}"/>
    <cellStyle name="SAPBEXHLevel1" xfId="37" xr:uid="{00000000-0005-0000-0000-000025000000}"/>
    <cellStyle name="SAPBEXHLevel1X" xfId="38" xr:uid="{00000000-0005-0000-0000-000026000000}"/>
    <cellStyle name="SAPBEXHLevel1X 2" xfId="39" xr:uid="{00000000-0005-0000-0000-000027000000}"/>
    <cellStyle name="SAPBEXHLevel1X 2 2" xfId="40" xr:uid="{00000000-0005-0000-0000-000028000000}"/>
    <cellStyle name="SAPBEXHLevel2" xfId="41" xr:uid="{00000000-0005-0000-0000-000029000000}"/>
    <cellStyle name="SAPBEXHLevel2X" xfId="42" xr:uid="{00000000-0005-0000-0000-00002A000000}"/>
    <cellStyle name="SAPBEXHLevel2X 2" xfId="43" xr:uid="{00000000-0005-0000-0000-00002B000000}"/>
    <cellStyle name="SAPBEXHLevel2X 2 2" xfId="44" xr:uid="{00000000-0005-0000-0000-00002C000000}"/>
    <cellStyle name="SAPBEXHLevel3" xfId="45" xr:uid="{00000000-0005-0000-0000-00002D000000}"/>
    <cellStyle name="SAPBEXHLevel3 2" xfId="46" xr:uid="{00000000-0005-0000-0000-00002E000000}"/>
    <cellStyle name="SAPBEXHLevel3 2 2" xfId="47" xr:uid="{00000000-0005-0000-0000-00002F000000}"/>
    <cellStyle name="SAPBEXHLevel3X" xfId="48" xr:uid="{00000000-0005-0000-0000-000030000000}"/>
    <cellStyle name="SAPBEXHLevel3X 2" xfId="49" xr:uid="{00000000-0005-0000-0000-000031000000}"/>
    <cellStyle name="SAPBEXHLevel3X 2 2" xfId="50" xr:uid="{00000000-0005-0000-0000-000032000000}"/>
    <cellStyle name="SAPBEXinputData" xfId="51" xr:uid="{00000000-0005-0000-0000-000033000000}"/>
    <cellStyle name="SAPBEXinputData 2" xfId="52" xr:uid="{00000000-0005-0000-0000-000034000000}"/>
    <cellStyle name="SAPBEXinputData 2 2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title 2" xfId="63" xr:uid="{00000000-0005-0000-0000-00003F000000}"/>
    <cellStyle name="SAPBEXtitle 2 2" xfId="64" xr:uid="{00000000-0005-0000-0000-000040000000}"/>
    <cellStyle name="SAPBEXundefined" xfId="65" xr:uid="{00000000-0005-0000-0000-000041000000}"/>
  </cellStyles>
  <dxfs count="0"/>
  <tableStyles count="0" defaultTableStyle="TableStyleMedium2" defaultPivotStyle="PivotStyleLight16"/>
  <colors>
    <mruColors>
      <color rgb="FFCCFFCC"/>
      <color rgb="FFF7CBEB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Normal="100" zoomScaleSheetLayoutView="100" workbookViewId="0">
      <pane xSplit="3" ySplit="3" topLeftCell="D4" activePane="bottomRight" state="frozen"/>
      <selection pane="topRight" activeCell="C48" sqref="C48"/>
      <selection pane="bottomLeft" activeCell="C48" sqref="C48"/>
      <selection pane="bottomRight" activeCell="J53" sqref="J53"/>
    </sheetView>
  </sheetViews>
  <sheetFormatPr defaultColWidth="9.140625" defaultRowHeight="13.15" customHeight="1" x14ac:dyDescent="0.2"/>
  <cols>
    <col min="1" max="1" width="8.85546875" style="38" customWidth="1"/>
    <col min="2" max="2" width="13.5703125" style="2" customWidth="1"/>
    <col min="3" max="3" width="64.5703125" style="2" customWidth="1"/>
    <col min="4" max="4" width="15.85546875" style="2" bestFit="1" customWidth="1"/>
    <col min="5" max="5" width="15.7109375" style="35" customWidth="1"/>
    <col min="6" max="16384" width="9.140625" style="2"/>
  </cols>
  <sheetData>
    <row r="1" spans="1:8" ht="13.15" customHeight="1" x14ac:dyDescent="0.2">
      <c r="A1" s="40" t="s">
        <v>40</v>
      </c>
      <c r="B1" s="41"/>
      <c r="C1" s="41"/>
      <c r="D1" s="41"/>
      <c r="E1" s="41"/>
    </row>
    <row r="2" spans="1:8" ht="31.5" customHeight="1" x14ac:dyDescent="0.2">
      <c r="A2" s="3" t="s">
        <v>0</v>
      </c>
      <c r="B2" s="3" t="s">
        <v>1</v>
      </c>
      <c r="C2" s="3" t="s">
        <v>2</v>
      </c>
      <c r="D2" s="22" t="s">
        <v>3</v>
      </c>
      <c r="E2" s="34" t="s">
        <v>41</v>
      </c>
    </row>
    <row r="3" spans="1:8" ht="13.15" customHeight="1" x14ac:dyDescent="0.2">
      <c r="A3" s="42" t="s">
        <v>4</v>
      </c>
      <c r="B3" s="42"/>
      <c r="C3" s="42"/>
      <c r="D3" s="4"/>
      <c r="E3" s="4"/>
    </row>
    <row r="4" spans="1:8" ht="13.15" customHeight="1" x14ac:dyDescent="0.2">
      <c r="A4" s="43" t="s">
        <v>5</v>
      </c>
      <c r="B4" s="44"/>
      <c r="C4" s="44"/>
      <c r="D4" s="27"/>
      <c r="E4" s="27"/>
    </row>
    <row r="5" spans="1:8" ht="13.15" customHeight="1" x14ac:dyDescent="0.2">
      <c r="A5" s="45" t="s">
        <v>34</v>
      </c>
      <c r="B5" s="46"/>
      <c r="C5" s="46"/>
      <c r="D5" s="28"/>
      <c r="E5" s="27"/>
    </row>
    <row r="6" spans="1:8" s="20" customFormat="1" ht="13.15" customHeight="1" x14ac:dyDescent="0.2">
      <c r="A6" s="47">
        <v>11</v>
      </c>
      <c r="B6" s="5">
        <v>671110011</v>
      </c>
      <c r="C6" s="6" t="s">
        <v>6</v>
      </c>
      <c r="D6" s="7">
        <v>331807</v>
      </c>
      <c r="E6" s="7">
        <v>331807</v>
      </c>
    </row>
    <row r="7" spans="1:8" s="20" customFormat="1" ht="24" customHeight="1" x14ac:dyDescent="0.2">
      <c r="A7" s="47"/>
      <c r="B7" s="5">
        <v>671210011</v>
      </c>
      <c r="C7" s="6" t="s">
        <v>7</v>
      </c>
      <c r="D7" s="30">
        <v>6918425</v>
      </c>
      <c r="E7" s="31">
        <v>6918425</v>
      </c>
    </row>
    <row r="8" spans="1:8" s="20" customFormat="1" ht="24.6" customHeight="1" x14ac:dyDescent="0.2">
      <c r="A8" s="47"/>
      <c r="B8" s="5">
        <v>671410011</v>
      </c>
      <c r="C8" s="6" t="s">
        <v>8</v>
      </c>
      <c r="D8" s="7">
        <v>1459951</v>
      </c>
      <c r="E8" s="7">
        <v>1459951</v>
      </c>
    </row>
    <row r="9" spans="1:8" s="20" customFormat="1" ht="13.15" customHeight="1" x14ac:dyDescent="0.2">
      <c r="A9" s="47"/>
      <c r="B9" s="8" t="s">
        <v>9</v>
      </c>
      <c r="C9" s="9"/>
      <c r="D9" s="10">
        <f>SUM(D6+D7+D8)</f>
        <v>8710183</v>
      </c>
      <c r="E9" s="10">
        <f>SUM(E6+E7+E8)</f>
        <v>8710183</v>
      </c>
    </row>
    <row r="10" spans="1:8" s="20" customFormat="1" ht="13.15" customHeight="1" x14ac:dyDescent="0.2">
      <c r="A10" s="48">
        <v>12</v>
      </c>
      <c r="B10" s="5">
        <v>671110012</v>
      </c>
      <c r="C10" s="6" t="s">
        <v>6</v>
      </c>
      <c r="D10" s="10"/>
      <c r="E10" s="7">
        <v>2500</v>
      </c>
      <c r="H10" s="29"/>
    </row>
    <row r="11" spans="1:8" s="20" customFormat="1" ht="25.15" customHeight="1" x14ac:dyDescent="0.2">
      <c r="A11" s="49"/>
      <c r="B11" s="5">
        <v>671210012</v>
      </c>
      <c r="C11" s="6" t="s">
        <v>7</v>
      </c>
      <c r="D11" s="7">
        <v>111948</v>
      </c>
      <c r="E11" s="7">
        <v>459673</v>
      </c>
    </row>
    <row r="12" spans="1:8" s="20" customFormat="1" ht="13.15" customHeight="1" x14ac:dyDescent="0.2">
      <c r="A12" s="50"/>
      <c r="B12" s="8" t="s">
        <v>10</v>
      </c>
      <c r="C12" s="9"/>
      <c r="D12" s="10">
        <f>+D11</f>
        <v>111948</v>
      </c>
      <c r="E12" s="10">
        <f>+E11+E10</f>
        <v>462173</v>
      </c>
    </row>
    <row r="13" spans="1:8" s="21" customFormat="1" ht="13.15" customHeight="1" x14ac:dyDescent="0.2">
      <c r="A13" s="48">
        <v>31</v>
      </c>
      <c r="B13" s="5">
        <v>641430031</v>
      </c>
      <c r="C13" s="5" t="s">
        <v>25</v>
      </c>
      <c r="D13" s="7">
        <v>100</v>
      </c>
      <c r="E13" s="32">
        <v>12000</v>
      </c>
    </row>
    <row r="14" spans="1:8" s="20" customFormat="1" ht="12.75" x14ac:dyDescent="0.2">
      <c r="A14" s="49"/>
      <c r="B14" s="5">
        <v>6615</v>
      </c>
      <c r="C14" s="6" t="s">
        <v>11</v>
      </c>
      <c r="D14" s="7">
        <v>60000</v>
      </c>
      <c r="E14" s="7">
        <v>60000</v>
      </c>
    </row>
    <row r="15" spans="1:8" s="20" customFormat="1" ht="13.15" customHeight="1" x14ac:dyDescent="0.2">
      <c r="A15" s="49"/>
      <c r="B15" s="5" t="s">
        <v>12</v>
      </c>
      <c r="C15" s="6" t="s">
        <v>13</v>
      </c>
      <c r="D15" s="7">
        <v>70349</v>
      </c>
      <c r="E15" s="7">
        <v>277579</v>
      </c>
    </row>
    <row r="16" spans="1:8" s="20" customFormat="1" ht="13.15" customHeight="1" x14ac:dyDescent="0.2">
      <c r="A16" s="49"/>
      <c r="B16" s="5" t="s">
        <v>14</v>
      </c>
      <c r="C16" s="6" t="s">
        <v>15</v>
      </c>
      <c r="D16" s="7">
        <v>-70449</v>
      </c>
      <c r="E16" s="7">
        <v>-289579</v>
      </c>
    </row>
    <row r="17" spans="1:5" s="20" customFormat="1" ht="13.15" customHeight="1" x14ac:dyDescent="0.2">
      <c r="A17" s="50"/>
      <c r="B17" s="13" t="s">
        <v>16</v>
      </c>
      <c r="C17" s="12"/>
      <c r="D17" s="10">
        <f>SUM(D13:D16)</f>
        <v>60000</v>
      </c>
      <c r="E17" s="10">
        <f>SUM(E13:E16)</f>
        <v>60000</v>
      </c>
    </row>
    <row r="18" spans="1:5" s="20" customFormat="1" ht="13.15" customHeight="1" x14ac:dyDescent="0.2">
      <c r="A18" s="47">
        <v>43</v>
      </c>
      <c r="B18" s="6">
        <v>641430043</v>
      </c>
      <c r="C18" s="11" t="s">
        <v>35</v>
      </c>
      <c r="D18" s="7">
        <v>20000</v>
      </c>
      <c r="E18" s="7">
        <v>20000</v>
      </c>
    </row>
    <row r="19" spans="1:5" s="20" customFormat="1" ht="13.15" hidden="1" customHeight="1" x14ac:dyDescent="0.2">
      <c r="A19" s="47"/>
      <c r="B19" s="6">
        <v>641510043</v>
      </c>
      <c r="C19" s="11" t="s">
        <v>36</v>
      </c>
      <c r="D19" s="7"/>
      <c r="E19" s="7"/>
    </row>
    <row r="20" spans="1:5" s="20" customFormat="1" ht="13.15" customHeight="1" x14ac:dyDescent="0.2">
      <c r="A20" s="47"/>
      <c r="B20" s="6">
        <v>642140043</v>
      </c>
      <c r="C20" s="11" t="s">
        <v>31</v>
      </c>
      <c r="D20" s="7">
        <v>2000000</v>
      </c>
      <c r="E20" s="7">
        <v>2000000</v>
      </c>
    </row>
    <row r="21" spans="1:5" s="20" customFormat="1" ht="13.15" customHeight="1" x14ac:dyDescent="0.2">
      <c r="A21" s="47"/>
      <c r="B21" s="5">
        <v>65148</v>
      </c>
      <c r="C21" s="5" t="s">
        <v>28</v>
      </c>
      <c r="D21" s="7">
        <v>3500000</v>
      </c>
      <c r="E21" s="32">
        <v>4300000</v>
      </c>
    </row>
    <row r="22" spans="1:5" s="20" customFormat="1" ht="13.15" customHeight="1" x14ac:dyDescent="0.2">
      <c r="A22" s="47"/>
      <c r="B22" s="5">
        <v>683110043</v>
      </c>
      <c r="C22" s="5" t="s">
        <v>26</v>
      </c>
      <c r="D22" s="7">
        <v>1000</v>
      </c>
      <c r="E22" s="32">
        <v>18500</v>
      </c>
    </row>
    <row r="23" spans="1:5" s="20" customFormat="1" ht="13.15" customHeight="1" x14ac:dyDescent="0.2">
      <c r="A23" s="47"/>
      <c r="B23" s="5" t="s">
        <v>12</v>
      </c>
      <c r="C23" s="6" t="s">
        <v>13</v>
      </c>
      <c r="D23" s="7">
        <v>3198477</v>
      </c>
      <c r="E23" s="32">
        <v>6869372</v>
      </c>
    </row>
    <row r="24" spans="1:5" s="20" customFormat="1" ht="13.15" customHeight="1" x14ac:dyDescent="0.2">
      <c r="A24" s="47"/>
      <c r="B24" s="5" t="s">
        <v>14</v>
      </c>
      <c r="C24" s="6" t="s">
        <v>15</v>
      </c>
      <c r="D24" s="7">
        <v>-752423</v>
      </c>
      <c r="E24" s="32">
        <v>-3766268</v>
      </c>
    </row>
    <row r="25" spans="1:5" s="20" customFormat="1" ht="13.15" customHeight="1" x14ac:dyDescent="0.2">
      <c r="A25" s="47"/>
      <c r="B25" s="8" t="s">
        <v>17</v>
      </c>
      <c r="C25" s="11"/>
      <c r="D25" s="10">
        <f>D18+D19+D20+D21+D22+D23+D24</f>
        <v>7967054</v>
      </c>
      <c r="E25" s="14">
        <f>E18+E19+E20+E21+E22+E23+E24</f>
        <v>9441604</v>
      </c>
    </row>
    <row r="26" spans="1:5" s="20" customFormat="1" ht="13.15" customHeight="1" x14ac:dyDescent="0.2">
      <c r="A26" s="47">
        <v>51</v>
      </c>
      <c r="B26" s="5" t="s">
        <v>12</v>
      </c>
      <c r="C26" s="6" t="s">
        <v>13</v>
      </c>
      <c r="D26" s="7">
        <v>187976</v>
      </c>
      <c r="E26" s="32">
        <v>187976</v>
      </c>
    </row>
    <row r="27" spans="1:5" s="20" customFormat="1" ht="13.15" customHeight="1" x14ac:dyDescent="0.2">
      <c r="A27" s="47"/>
      <c r="B27" s="5" t="s">
        <v>14</v>
      </c>
      <c r="C27" s="6" t="s">
        <v>15</v>
      </c>
      <c r="D27" s="7">
        <v>-147284</v>
      </c>
      <c r="E27" s="32">
        <v>-147284</v>
      </c>
    </row>
    <row r="28" spans="1:5" s="20" customFormat="1" ht="13.15" customHeight="1" x14ac:dyDescent="0.2">
      <c r="A28" s="47"/>
      <c r="B28" s="13" t="s">
        <v>18</v>
      </c>
      <c r="C28" s="12"/>
      <c r="D28" s="10">
        <f>D26+D27</f>
        <v>40692</v>
      </c>
      <c r="E28" s="14">
        <f>E26+E27</f>
        <v>40692</v>
      </c>
    </row>
    <row r="29" spans="1:5" s="20" customFormat="1" ht="24" customHeight="1" x14ac:dyDescent="0.2">
      <c r="A29" s="49">
        <v>52</v>
      </c>
      <c r="B29" s="5">
        <v>6394</v>
      </c>
      <c r="C29" s="6" t="s">
        <v>29</v>
      </c>
      <c r="D29" s="7">
        <v>1000000</v>
      </c>
      <c r="E29" s="32">
        <v>1000000</v>
      </c>
    </row>
    <row r="30" spans="1:5" s="20" customFormat="1" ht="13.15" customHeight="1" x14ac:dyDescent="0.2">
      <c r="A30" s="49"/>
      <c r="B30" s="5" t="s">
        <v>12</v>
      </c>
      <c r="C30" s="6" t="s">
        <v>13</v>
      </c>
      <c r="D30" s="7">
        <v>63356</v>
      </c>
      <c r="E30" s="32">
        <v>63456</v>
      </c>
    </row>
    <row r="31" spans="1:5" s="20" customFormat="1" ht="13.15" customHeight="1" x14ac:dyDescent="0.2">
      <c r="A31" s="49"/>
      <c r="B31" s="5" t="s">
        <v>14</v>
      </c>
      <c r="C31" s="6" t="s">
        <v>15</v>
      </c>
      <c r="D31" s="7">
        <v>-63356</v>
      </c>
      <c r="E31" s="32">
        <v>-63456</v>
      </c>
    </row>
    <row r="32" spans="1:5" s="20" customFormat="1" ht="13.15" customHeight="1" x14ac:dyDescent="0.2">
      <c r="A32" s="50"/>
      <c r="B32" s="13" t="s">
        <v>19</v>
      </c>
      <c r="C32" s="12"/>
      <c r="D32" s="10">
        <f>SUM(D29:D31)</f>
        <v>1000000</v>
      </c>
      <c r="E32" s="14">
        <f>SUM(E29:E31)</f>
        <v>1000000</v>
      </c>
    </row>
    <row r="33" spans="1:7" s="20" customFormat="1" ht="13.15" customHeight="1" x14ac:dyDescent="0.2">
      <c r="A33" s="47">
        <v>559</v>
      </c>
      <c r="B33" s="5">
        <v>671110559</v>
      </c>
      <c r="C33" s="12" t="s">
        <v>20</v>
      </c>
      <c r="D33" s="7">
        <v>162996</v>
      </c>
      <c r="E33" s="32">
        <v>178996</v>
      </c>
    </row>
    <row r="34" spans="1:7" s="20" customFormat="1" ht="24" customHeight="1" x14ac:dyDescent="0.2">
      <c r="A34" s="47"/>
      <c r="B34" s="5">
        <v>671210559</v>
      </c>
      <c r="C34" s="15" t="s">
        <v>30</v>
      </c>
      <c r="D34" s="7">
        <v>117482</v>
      </c>
      <c r="E34" s="32">
        <v>116632</v>
      </c>
    </row>
    <row r="35" spans="1:7" s="20" customFormat="1" ht="13.15" customHeight="1" x14ac:dyDescent="0.2">
      <c r="A35" s="47"/>
      <c r="B35" s="13" t="s">
        <v>21</v>
      </c>
      <c r="C35" s="12"/>
      <c r="D35" s="10">
        <f>D33+D34</f>
        <v>280478</v>
      </c>
      <c r="E35" s="14">
        <f>E33+E34</f>
        <v>295628</v>
      </c>
    </row>
    <row r="36" spans="1:7" s="20" customFormat="1" ht="13.15" customHeight="1" x14ac:dyDescent="0.2">
      <c r="A36" s="47">
        <v>562</v>
      </c>
      <c r="B36" s="5">
        <v>671110562</v>
      </c>
      <c r="C36" s="12" t="s">
        <v>32</v>
      </c>
      <c r="D36" s="7">
        <v>23300</v>
      </c>
      <c r="E36" s="32">
        <v>10000</v>
      </c>
    </row>
    <row r="37" spans="1:7" s="20" customFormat="1" ht="13.15" customHeight="1" x14ac:dyDescent="0.2">
      <c r="A37" s="47"/>
      <c r="B37" s="5">
        <v>671210562</v>
      </c>
      <c r="C37" s="12" t="s">
        <v>33</v>
      </c>
      <c r="D37" s="7">
        <v>804895</v>
      </c>
      <c r="E37" s="32">
        <v>2524917</v>
      </c>
    </row>
    <row r="38" spans="1:7" s="20" customFormat="1" ht="13.15" customHeight="1" x14ac:dyDescent="0.2">
      <c r="A38" s="47"/>
      <c r="B38" s="13" t="s">
        <v>22</v>
      </c>
      <c r="C38" s="12"/>
      <c r="D38" s="10">
        <f t="shared" ref="D38:E38" si="0">D36+D37</f>
        <v>828195</v>
      </c>
      <c r="E38" s="14">
        <f t="shared" si="0"/>
        <v>2534917</v>
      </c>
    </row>
    <row r="39" spans="1:7" s="20" customFormat="1" ht="13.15" customHeight="1" x14ac:dyDescent="0.2">
      <c r="A39" s="48">
        <v>563</v>
      </c>
      <c r="B39" s="5">
        <v>671110563</v>
      </c>
      <c r="C39" s="12" t="s">
        <v>42</v>
      </c>
      <c r="D39" s="10"/>
      <c r="E39" s="32">
        <v>23300</v>
      </c>
    </row>
    <row r="40" spans="1:7" s="20" customFormat="1" ht="13.15" customHeight="1" x14ac:dyDescent="0.2">
      <c r="A40" s="50"/>
      <c r="B40" s="8" t="s">
        <v>23</v>
      </c>
      <c r="C40" s="12"/>
      <c r="D40" s="10"/>
      <c r="E40" s="14">
        <v>23300</v>
      </c>
    </row>
    <row r="41" spans="1:7" s="20" customFormat="1" ht="13.15" customHeight="1" x14ac:dyDescent="0.2">
      <c r="A41" s="47">
        <v>581</v>
      </c>
      <c r="B41" s="5">
        <v>671210581</v>
      </c>
      <c r="C41" s="12" t="s">
        <v>37</v>
      </c>
      <c r="D41" s="7">
        <v>3700000</v>
      </c>
      <c r="E41" s="32">
        <v>3700000</v>
      </c>
    </row>
    <row r="42" spans="1:7" s="20" customFormat="1" ht="13.15" customHeight="1" x14ac:dyDescent="0.2">
      <c r="A42" s="47"/>
      <c r="B42" s="13" t="s">
        <v>24</v>
      </c>
      <c r="C42" s="12"/>
      <c r="D42" s="10">
        <f>+D41</f>
        <v>3700000</v>
      </c>
      <c r="E42" s="14">
        <f>+E41</f>
        <v>3700000</v>
      </c>
    </row>
    <row r="43" spans="1:7" s="20" customFormat="1" ht="13.15" customHeight="1" x14ac:dyDescent="0.2">
      <c r="A43" s="48">
        <v>71</v>
      </c>
      <c r="B43" s="5">
        <v>723110071</v>
      </c>
      <c r="C43" s="12" t="s">
        <v>38</v>
      </c>
      <c r="D43" s="24">
        <v>7000</v>
      </c>
      <c r="E43" s="33">
        <v>21563</v>
      </c>
    </row>
    <row r="44" spans="1:7" s="20" customFormat="1" ht="13.15" customHeight="1" x14ac:dyDescent="0.2">
      <c r="A44" s="49"/>
      <c r="B44" s="5" t="s">
        <v>12</v>
      </c>
      <c r="C44" s="12" t="s">
        <v>13</v>
      </c>
      <c r="D44" s="24">
        <v>0</v>
      </c>
      <c r="E44" s="33">
        <v>1</v>
      </c>
    </row>
    <row r="45" spans="1:7" s="20" customFormat="1" ht="12.75" x14ac:dyDescent="0.2">
      <c r="A45" s="49"/>
      <c r="B45" s="5" t="s">
        <v>14</v>
      </c>
      <c r="C45" s="12" t="s">
        <v>15</v>
      </c>
      <c r="D45" s="24">
        <v>0</v>
      </c>
      <c r="E45" s="33">
        <v>-2</v>
      </c>
      <c r="G45" s="29"/>
    </row>
    <row r="46" spans="1:7" ht="13.15" customHeight="1" x14ac:dyDescent="0.2">
      <c r="A46" s="50"/>
      <c r="B46" s="13" t="s">
        <v>27</v>
      </c>
      <c r="C46" s="12"/>
      <c r="D46" s="10">
        <f>SUM(D43:D45)</f>
        <v>7000</v>
      </c>
      <c r="E46" s="10">
        <f>SUM(E43:E45)</f>
        <v>21562</v>
      </c>
    </row>
    <row r="47" spans="1:7" s="23" customFormat="1" ht="13.15" customHeight="1" x14ac:dyDescent="0.2">
      <c r="A47" s="36"/>
      <c r="B47" s="26"/>
      <c r="C47" s="26" t="s">
        <v>39</v>
      </c>
      <c r="D47" s="10">
        <f>D9+D12+D25+D28+D32+D35+D38+D42+D17+D46</f>
        <v>22705550</v>
      </c>
      <c r="E47" s="10">
        <f>E9+E12+E25+E28+E32+E35+E38+E42+E17+E46+E40</f>
        <v>26290059</v>
      </c>
    </row>
    <row r="48" spans="1:7" ht="13.15" customHeight="1" x14ac:dyDescent="0.2">
      <c r="A48" s="37"/>
      <c r="B48" s="16"/>
      <c r="C48" s="16"/>
      <c r="D48" s="17"/>
    </row>
    <row r="49" spans="1:4" ht="13.15" customHeight="1" x14ac:dyDescent="0.2">
      <c r="B49" s="18"/>
      <c r="C49" s="18"/>
      <c r="D49" s="25"/>
    </row>
    <row r="50" spans="1:4" ht="12.75" x14ac:dyDescent="0.2">
      <c r="A50" s="51"/>
      <c r="B50" s="51"/>
      <c r="C50" s="51"/>
      <c r="D50" s="18"/>
    </row>
    <row r="51" spans="1:4" ht="13.15" customHeight="1" x14ac:dyDescent="0.2">
      <c r="B51" s="52"/>
      <c r="C51" s="52"/>
    </row>
    <row r="52" spans="1:4" ht="13.15" customHeight="1" x14ac:dyDescent="0.2">
      <c r="A52" s="39"/>
      <c r="B52" s="1"/>
      <c r="C52" s="1"/>
    </row>
    <row r="53" spans="1:4" ht="13.15" customHeight="1" x14ac:dyDescent="0.2">
      <c r="A53" s="39"/>
    </row>
    <row r="54" spans="1:4" ht="13.15" customHeight="1" x14ac:dyDescent="0.2">
      <c r="A54" s="39"/>
      <c r="B54" s="1"/>
      <c r="C54" s="1"/>
      <c r="D54" s="19"/>
    </row>
    <row r="55" spans="1:4" ht="13.15" customHeight="1" x14ac:dyDescent="0.2">
      <c r="A55" s="39"/>
      <c r="B55" s="1"/>
      <c r="C55" s="1"/>
      <c r="D55" s="1"/>
    </row>
    <row r="56" spans="1:4" ht="13.15" customHeight="1" x14ac:dyDescent="0.2">
      <c r="A56" s="39"/>
      <c r="B56" s="1"/>
      <c r="C56" s="1"/>
      <c r="D56" s="1"/>
    </row>
    <row r="57" spans="1:4" ht="13.15" customHeight="1" x14ac:dyDescent="0.2">
      <c r="A57" s="39"/>
      <c r="B57" s="1"/>
      <c r="C57" s="1"/>
      <c r="D57" s="1"/>
    </row>
    <row r="58" spans="1:4" ht="13.15" customHeight="1" x14ac:dyDescent="0.2">
      <c r="A58" s="39"/>
      <c r="B58" s="1"/>
      <c r="C58" s="1"/>
      <c r="D58" s="1"/>
    </row>
    <row r="59" spans="1:4" ht="13.15" customHeight="1" x14ac:dyDescent="0.2">
      <c r="A59" s="39"/>
      <c r="B59" s="1"/>
      <c r="C59" s="1"/>
      <c r="D59" s="1"/>
    </row>
  </sheetData>
  <autoFilter ref="A2:E47" xr:uid="{00000000-0009-0000-0000-000000000000}"/>
  <mergeCells count="17">
    <mergeCell ref="A50:C50"/>
    <mergeCell ref="B51:C51"/>
    <mergeCell ref="A36:A38"/>
    <mergeCell ref="A41:A42"/>
    <mergeCell ref="A43:A46"/>
    <mergeCell ref="A6:A9"/>
    <mergeCell ref="A13:A17"/>
    <mergeCell ref="A18:A25"/>
    <mergeCell ref="A26:A28"/>
    <mergeCell ref="A29:A32"/>
    <mergeCell ref="A10:A12"/>
    <mergeCell ref="A39:A40"/>
    <mergeCell ref="A1:E1"/>
    <mergeCell ref="A3:C3"/>
    <mergeCell ref="A4:C4"/>
    <mergeCell ref="A5:C5"/>
    <mergeCell ref="A33:A35"/>
  </mergeCells>
  <pageMargins left="0.31496062992125984" right="0.19685039370078741" top="0.55118110236220474" bottom="0.39370078740157483" header="0.23622047244094491" footer="0.19685039370078741"/>
  <pageSetup paperSize="9" fitToHeight="0" orientation="landscape" r:id="rId1"/>
  <headerFooter alignWithMargins="0">
    <oddFooter>&amp;C&amp;P</oddFooter>
  </headerFooter>
  <rowBreaks count="1" manualBreakCount="1">
    <brk id="4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065-Plan prihoda-za unos</vt:lpstr>
      <vt:lpstr>'065-Plan prihoda-za unos'!Print_Area</vt:lpstr>
      <vt:lpstr>'065-Plan prihoda-za unos'!Print_Titles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Dragana Antišić</cp:lastModifiedBy>
  <cp:revision/>
  <cp:lastPrinted>2025-09-25T11:31:58Z</cp:lastPrinted>
  <dcterms:created xsi:type="dcterms:W3CDTF">2008-10-30T13:39:44Z</dcterms:created>
  <dcterms:modified xsi:type="dcterms:W3CDTF">2025-12-02T14:22:42Z</dcterms:modified>
  <cp:category/>
  <cp:contentStatus/>
</cp:coreProperties>
</file>