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4AC64144-9240-4718-8CEA-F8115F6A0F87}" xr6:coauthVersionLast="47" xr6:coauthVersionMax="47" xr10:uidLastSave="{00000000-0000-0000-0000-000000000000}"/>
  <bookViews>
    <workbookView xWindow="1770" yWindow="1770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1" l="1"/>
  <c r="E59" i="1"/>
  <c r="E58" i="1"/>
  <c r="E56" i="1"/>
  <c r="E57" i="1"/>
  <c r="E55" i="1"/>
  <c r="E54" i="1"/>
  <c r="E53" i="1"/>
  <c r="E52" i="1"/>
  <c r="E51" i="1"/>
  <c r="E46" i="1"/>
  <c r="E47" i="1"/>
  <c r="E48" i="1"/>
  <c r="E45" i="1"/>
  <c r="E40" i="1"/>
  <c r="E41" i="1"/>
  <c r="E42" i="1"/>
  <c r="E43" i="1"/>
  <c r="E44" i="1"/>
  <c r="E37" i="1"/>
  <c r="E38" i="1"/>
  <c r="E39" i="1"/>
  <c r="E34" i="1"/>
  <c r="E35" i="1"/>
  <c r="E36" i="1"/>
  <c r="E33" i="1"/>
  <c r="E21" i="1"/>
  <c r="E22" i="1"/>
  <c r="E23" i="1"/>
  <c r="E24" i="1"/>
  <c r="E25" i="1"/>
  <c r="E26" i="1"/>
  <c r="E27" i="1"/>
  <c r="E28" i="1"/>
  <c r="E29" i="1"/>
  <c r="E30" i="1"/>
  <c r="E31" i="1"/>
  <c r="E32" i="1"/>
  <c r="E20" i="1"/>
  <c r="E19" i="1"/>
  <c r="E18" i="1"/>
  <c r="E17" i="1"/>
  <c r="E11" i="1"/>
  <c r="E12" i="1"/>
  <c r="E13" i="1"/>
  <c r="E10" i="1"/>
  <c r="E7" i="1"/>
  <c r="E6" i="1"/>
  <c r="D67" i="1" l="1"/>
</calcChain>
</file>

<file path=xl/sharedStrings.xml><?xml version="1.0" encoding="utf-8"?>
<sst xmlns="http://schemas.openxmlformats.org/spreadsheetml/2006/main" count="215" uniqueCount="132">
  <si>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</si>
  <si>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</si>
  <si>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</si>
  <si>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</si>
  <si>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</si>
  <si>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</si>
  <si>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</si>
  <si>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</si>
  <si>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</si>
  <si>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</si>
  <si>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</si>
  <si>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</si>
  <si>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</si>
  <si>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</si>
  <si>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</si>
  <si>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</si>
  <si>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</si>
  <si>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MJESEC VELJAČA 2025.</t>
  </si>
  <si>
    <t>02156897147</t>
  </si>
  <si>
    <t>50467974870</t>
  </si>
  <si>
    <t>64546066176</t>
  </si>
  <si>
    <t>80885983918</t>
  </si>
  <si>
    <t>37352137090</t>
  </si>
  <si>
    <t>73518136895</t>
  </si>
  <si>
    <t>63073332379</t>
  </si>
  <si>
    <t>64641553504</t>
  </si>
  <si>
    <t>73768929782</t>
  </si>
  <si>
    <t>29524210204</t>
  </si>
  <si>
    <t>57426960741</t>
  </si>
  <si>
    <t>12966834419</t>
  </si>
  <si>
    <t>37415954013</t>
  </si>
  <si>
    <t>77326511225</t>
  </si>
  <si>
    <t>65275102871</t>
  </si>
  <si>
    <t>11815662330</t>
  </si>
  <si>
    <t>99961571231</t>
  </si>
  <si>
    <t>03489581187</t>
  </si>
  <si>
    <t>64789478164</t>
  </si>
  <si>
    <t>42375187043</t>
  </si>
  <si>
    <t>74003043112</t>
  </si>
  <si>
    <t>14480721492</t>
  </si>
  <si>
    <t>79506290597</t>
  </si>
  <si>
    <t>29832549682</t>
  </si>
  <si>
    <t>78755598868</t>
  </si>
  <si>
    <t>56826138353</t>
  </si>
  <si>
    <t>25975412650</t>
  </si>
  <si>
    <t>53605605523</t>
  </si>
  <si>
    <t>38619710812</t>
  </si>
  <si>
    <t>16933460117</t>
  </si>
  <si>
    <t>26187994862</t>
  </si>
  <si>
    <t>94472454976</t>
  </si>
  <si>
    <t>22725347077</t>
  </si>
  <si>
    <t>61395607720</t>
  </si>
  <si>
    <t>33870972037</t>
  </si>
  <si>
    <t>64634470270</t>
  </si>
  <si>
    <t>68419124305</t>
  </si>
  <si>
    <t>85821130368</t>
  </si>
  <si>
    <t>79766124714</t>
  </si>
  <si>
    <t>77498607505</t>
  </si>
  <si>
    <t>93841062841</t>
  </si>
  <si>
    <t>88407675650</t>
  </si>
  <si>
    <t>61073136920</t>
  </si>
  <si>
    <t>55474899192</t>
  </si>
  <si>
    <t>DALNET, OBRT ZA SAVJET I ISTRAŽ TRŽ</t>
  </si>
  <si>
    <t>H.P. "FJORD" A.D. KOTOR</t>
  </si>
  <si>
    <t>PINO KONZALTING d.o.o.</t>
  </si>
  <si>
    <t>MAKROMIKRO GRUPA d.o.o.</t>
  </si>
  <si>
    <t>NARODNE NOVINE</t>
  </si>
  <si>
    <t>TEMPORIS SAVJETOVANJE D.O.O.</t>
  </si>
  <si>
    <t>MORALIS d.o.o.</t>
  </si>
  <si>
    <t>BRANITELJSKA ZADRUGA LEGIO QUARTA</t>
  </si>
  <si>
    <t>HEP-OPSKRBA DOO</t>
  </si>
  <si>
    <t>NET</t>
  </si>
  <si>
    <t>AUTO ANTONIO - TROGIR D.O.O. ZA TR</t>
  </si>
  <si>
    <t>OŠTRIĆ O.K.  D.O.O.</t>
  </si>
  <si>
    <t>A1 HRVATSKA d.o.o.</t>
  </si>
  <si>
    <t>TRIVIUM D.O.O. ZA PROJEKTIRANJE I N</t>
  </si>
  <si>
    <t>PROCESOR ZASTUPANJE d.o.o.</t>
  </si>
  <si>
    <t>AUTO DAVOR, D.O.O. ZA POPRAVAK I OD</t>
  </si>
  <si>
    <t>FEROMONTAŽA D.O.O.SPLIT</t>
  </si>
  <si>
    <t>NAPON j.d.o.o. za elektroinstalacij</t>
  </si>
  <si>
    <t>LAMA, d.o.o. za računalne i srodne</t>
  </si>
  <si>
    <t>COMING D.O.O.</t>
  </si>
  <si>
    <t>ELECTRONIC SECURITY D.O.O.</t>
  </si>
  <si>
    <t>PARKOVI I NASADI, D.O.O. ZA OBAVLJA</t>
  </si>
  <si>
    <t>ČISTA VODA D.O.O.</t>
  </si>
  <si>
    <t>RATHMANN D.O.O.</t>
  </si>
  <si>
    <t>PLOVPUT TRGOVAčKO D.O.O. ZA ODRŽAVA</t>
  </si>
  <si>
    <t>LEXPERA</t>
  </si>
  <si>
    <t>DOMINIQUE PERIČIĆ</t>
  </si>
  <si>
    <t>TELCOMPACT D.O.O.</t>
  </si>
  <si>
    <t>GRAD SPLIT</t>
  </si>
  <si>
    <t>VODOVOD I KANALIZACIJA, društvo s o</t>
  </si>
  <si>
    <t>SVEUČILIŠTE U SPLITU - STUDENTSKI C</t>
  </si>
  <si>
    <t>TONĆI PRODAN</t>
  </si>
  <si>
    <t>PRINTSHOP d.o.o.</t>
  </si>
  <si>
    <t>OPENAI</t>
  </si>
  <si>
    <t>MARIJO PERIĆ</t>
  </si>
  <si>
    <t>PULIZIA j.d.o.o.</t>
  </si>
  <si>
    <t>SAUBERMACHER-EKP D.O.O.</t>
  </si>
  <si>
    <t>CROATIA OSIGURANJE D.D.</t>
  </si>
  <si>
    <t>ADRIATIC OSIGURANJE D.D.</t>
  </si>
  <si>
    <t>BIBERON MAESTRO d.o.o.</t>
  </si>
  <si>
    <t>RIBOLA D.O.O.</t>
  </si>
  <si>
    <t>FETA PRŠUTA d.o.o.</t>
  </si>
  <si>
    <t>ZAJEDNICA LUČKIH UPRAVA</t>
  </si>
  <si>
    <t>HRVATSKA RADIOTELEVIZIJA javno podu</t>
  </si>
  <si>
    <t>FINANCIJSKA AGENCIJA</t>
  </si>
  <si>
    <t>INSTITUT IGH d.d.</t>
  </si>
  <si>
    <t>KGH TEHNIKA D.O.O. ZA PROJEKTIRANJE</t>
  </si>
  <si>
    <t>ŠIKLIĆ PROJEKT VL.NINO ŠIKLIĆ</t>
  </si>
  <si>
    <t>APSOLON d.o.o.</t>
  </si>
  <si>
    <t>LAVČEVIĆ INŽENJERING DOO</t>
  </si>
  <si>
    <t>IPZ UNIPROJEKT TERRA DOO</t>
  </si>
  <si>
    <t>3213 Stručno usavršavanje zaposlenika</t>
  </si>
  <si>
    <t>3223 Energija</t>
  </si>
  <si>
    <t>3224 Materijal i djelovi za tekuće i investicijsko održavanje</t>
  </si>
  <si>
    <t>3292 Premije osiguranja</t>
  </si>
  <si>
    <t>4214 Ostali građevinski objekti</t>
  </si>
  <si>
    <t>4221 Uredska oprema i namještaj</t>
  </si>
  <si>
    <t>CRNA GORA</t>
  </si>
  <si>
    <t>GDPR</t>
  </si>
  <si>
    <t>ZAGREB</t>
  </si>
  <si>
    <t>VELIKA GORICA</t>
  </si>
  <si>
    <t>SPLIT</t>
  </si>
  <si>
    <t>TROGIR</t>
  </si>
  <si>
    <t>KAŠ.SUĆURAC</t>
  </si>
  <si>
    <t>SPLT</t>
  </si>
  <si>
    <t>DUBROVNIK</t>
  </si>
  <si>
    <t>US</t>
  </si>
  <si>
    <t>ZADAR</t>
  </si>
  <si>
    <t>KAŠ.LUKŠIĆ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</si>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</sst>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/>
    <xf numFmtId="0" fontId="19" fillId="33" borderId="11" xfId="0" applyFont="1" applyFill="1" applyBorder="1"/>
    <xf numFmtId="0" fontId="19" fillId="33" borderId="13" xfId="0" applyFont="1" applyFill="1" applyBorder="1"/>
    <xf numFmtId="0" fontId="19" fillId="33" borderId="14" xfId="0" applyFont="1" applyFill="1" applyBorder="1" applyAlignment="1">
      <alignment horizontal="center"/>
    </xf>
    <xf numFmtId="0" fontId="18" fillId="0" borderId="15" xfId="0" applyFont="1" applyBorder="1"/>
    <xf numFmtId="4" fontId="18" fillId="0" borderId="15" xfId="0" applyNumberFormat="1" applyFont="1" applyBorder="1"/>
    <xf numFmtId="4" fontId="0" fillId="0" borderId="0" xfId="0" applyNumberFormat="1"/>
    <xf numFmtId="0" fontId="18" fillId="0" borderId="16" xfId="0" applyFont="1" applyBorder="1"/>
    <xf numFmtId="0" fontId="19" fillId="35" borderId="15" xfId="0" applyFont="1" applyFill="1" applyBorder="1"/>
    <xf numFmtId="0" fontId="18" fillId="0" borderId="18" xfId="0" applyFont="1" applyBorder="1"/>
    <xf numFmtId="0" fontId="19" fillId="0" borderId="0" xfId="0" applyFont="1"/>
    <xf numFmtId="4" fontId="18" fillId="0" borderId="0" xfId="0" applyNumberFormat="1" applyFont="1" applyAlignment="1">
      <alignment shrinkToFit="1"/>
    </xf>
    <xf numFmtId="0" fontId="19" fillId="34" borderId="20" xfId="0" applyFont="1" applyFill="1" applyBorder="1"/>
    <xf numFmtId="4" fontId="0" fillId="0" borderId="22" xfId="0" applyNumberFormat="1" applyBorder="1" applyAlignment="1">
      <alignment horizontal="right" shrinkToFit="1"/>
    </xf>
    <xf numFmtId="0" fontId="0" fillId="0" borderId="23" xfId="0" applyBorder="1" applyAlignment="1">
      <alignment shrinkToFit="1"/>
    </xf>
    <xf numFmtId="0" fontId="19" fillId="33" borderId="24" xfId="0" applyFont="1" applyFill="1" applyBorder="1" applyAlignment="1">
      <alignment horizontal="center"/>
    </xf>
    <xf numFmtId="0" fontId="0" fillId="0" borderId="11" xfId="0" applyBorder="1"/>
    <xf numFmtId="0" fontId="0" fillId="0" borderId="29" xfId="0" applyBorder="1"/>
    <xf numFmtId="0" fontId="18" fillId="0" borderId="11" xfId="0" applyFont="1" applyBorder="1"/>
    <xf numFmtId="0" fontId="18" fillId="0" borderId="29" xfId="0" applyFont="1" applyBorder="1"/>
    <xf numFmtId="4" fontId="0" fillId="0" borderId="11" xfId="0" applyNumberFormat="1" applyBorder="1" applyAlignment="1">
      <alignment horizontal="right"/>
    </xf>
    <xf numFmtId="4" fontId="0" fillId="0" borderId="29" xfId="0" applyNumberFormat="1" applyBorder="1" applyAlignment="1">
      <alignment horizontal="right"/>
    </xf>
    <xf numFmtId="0" fontId="0" fillId="0" borderId="32" xfId="0" applyBorder="1"/>
    <xf numFmtId="0" fontId="18" fillId="0" borderId="32" xfId="0" applyFont="1" applyBorder="1"/>
    <xf numFmtId="4" fontId="0" fillId="0" borderId="32" xfId="0" applyNumberFormat="1" applyBorder="1" applyAlignment="1">
      <alignment horizontal="right"/>
    </xf>
    <xf numFmtId="0" fontId="0" fillId="0" borderId="19" xfId="0" applyBorder="1"/>
    <xf numFmtId="0" fontId="18" fillId="0" borderId="19" xfId="0" applyFont="1" applyBorder="1"/>
    <xf numFmtId="4" fontId="0" fillId="0" borderId="19" xfId="0" applyNumberFormat="1" applyBorder="1" applyAlignment="1">
      <alignment horizontal="right"/>
    </xf>
    <xf numFmtId="0" fontId="18" fillId="34" borderId="19" xfId="0" applyFont="1" applyFill="1" applyBorder="1"/>
    <xf numFmtId="4" fontId="19" fillId="34" borderId="19" xfId="0" applyNumberFormat="1" applyFont="1" applyFill="1" applyBorder="1"/>
    <xf numFmtId="0" fontId="18" fillId="0" borderId="26" xfId="0" applyFont="1" applyBorder="1" applyAlignment="1">
      <alignment horizontal="left"/>
    </xf>
    <xf numFmtId="0" fontId="18" fillId="0" borderId="28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4" fontId="0" fillId="0" borderId="25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18" fillId="0" borderId="11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4" fontId="0" fillId="0" borderId="30" xfId="0" applyNumberFormat="1" applyBorder="1" applyAlignment="1">
      <alignment horizontal="right"/>
    </xf>
    <xf numFmtId="0" fontId="23" fillId="0" borderId="31" xfId="0" applyFont="1" applyBorder="1" applyAlignment="1">
      <alignment horizontal="left"/>
    </xf>
    <xf numFmtId="0" fontId="18" fillId="0" borderId="32" xfId="0" applyFont="1" applyBorder="1" applyAlignment="1">
      <alignment horizontal="left"/>
    </xf>
    <xf numFmtId="0" fontId="23" fillId="0" borderId="11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3" fillId="0" borderId="32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4" fontId="0" fillId="0" borderId="15" xfId="0" applyNumberFormat="1" applyBorder="1" applyAlignment="1">
      <alignment horizontal="right"/>
    </xf>
    <xf numFmtId="0" fontId="23" fillId="0" borderId="16" xfId="0" applyFont="1" applyBorder="1"/>
    <xf numFmtId="0" fontId="23" fillId="0" borderId="17" xfId="0" applyFont="1" applyBorder="1"/>
    <xf numFmtId="0" fontId="23" fillId="0" borderId="21" xfId="0" applyFont="1" applyBorder="1"/>
    <xf numFmtId="4" fontId="19" fillId="34" borderId="20" xfId="0" applyNumberFormat="1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34" borderId="20" xfId="0" applyFont="1" applyFill="1" applyBorder="1"/>
    <xf numFmtId="0" fontId="18" fillId="34" borderId="10" xfId="0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01-25.xlsx" TargetMode="External"/><Relationship Id="rId1" Type="http://schemas.openxmlformats.org/officeDocument/2006/relationships/externalLinkPath" Target="javna%20objava%2001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1-2024.xlsx" TargetMode="External"/><Relationship Id="rId1" Type="http://schemas.openxmlformats.org/officeDocument/2006/relationships/externalLinkPath" Target="javna%20objava%2011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nica.klojcnik\Documents\javna%20objava%2012-2024.xlsx" TargetMode="External"/><Relationship Id="rId1" Type="http://schemas.openxmlformats.org/officeDocument/2006/relationships/externalLinkPath" Target="javna%20objava%2012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6">
          <cell r="E6" t="str">
            <v>3211 Službena putovanja</v>
          </cell>
        </row>
        <row r="22">
          <cell r="E22" t="str">
            <v>3232 Usluge tekućeg i investicijskog održavanja</v>
          </cell>
        </row>
        <row r="40">
          <cell r="E40" t="str">
            <v>3234  Komunalne usluge</v>
          </cell>
        </row>
        <row r="41">
          <cell r="E41" t="str">
            <v>3234  Komunalne usluge</v>
          </cell>
        </row>
        <row r="42">
          <cell r="E42" t="str">
            <v>3234  Komunalne usluge</v>
          </cell>
        </row>
        <row r="44">
          <cell r="E44" t="str">
            <v>3237  Intelektualne i osobne usluge</v>
          </cell>
        </row>
        <row r="45">
          <cell r="E45" t="str">
            <v>3237  Intelektualne i osobne usluge</v>
          </cell>
        </row>
        <row r="46">
          <cell r="E46" t="str">
            <v>3237  Intelektualne i osobne usluge</v>
          </cell>
        </row>
        <row r="47">
          <cell r="E47" t="str">
            <v>3237  Intelektualne i osobne usluge</v>
          </cell>
        </row>
        <row r="48">
          <cell r="E48" t="str">
            <v>3237  Intelektualne i osobne usluge</v>
          </cell>
        </row>
        <row r="51">
          <cell r="E51" t="str">
            <v>3238  Računalne usluge</v>
          </cell>
        </row>
        <row r="53">
          <cell r="E53" t="str">
            <v>3239 Ostale usluge</v>
          </cell>
        </row>
        <row r="54">
          <cell r="E54" t="str">
            <v>3239 Ostale usluge</v>
          </cell>
        </row>
        <row r="55">
          <cell r="E55" t="str">
            <v>3239 Ostale usluge</v>
          </cell>
        </row>
        <row r="57">
          <cell r="E57" t="str">
            <v>3293 Reprezentacija</v>
          </cell>
        </row>
        <row r="58">
          <cell r="E58" t="str">
            <v>3294 Članarine i norme</v>
          </cell>
        </row>
        <row r="61">
          <cell r="E61" t="str">
            <v>3295  Pristojbe i naknade</v>
          </cell>
        </row>
        <row r="62">
          <cell r="E62" t="str">
            <v>3295  Pristojbe i naknade</v>
          </cell>
        </row>
        <row r="66">
          <cell r="E66" t="str">
            <v>4225 Instrumenti,uređaji,strojevi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14">
          <cell r="E14" t="str">
            <v>3221 Uredski materijal i ostali materijalni rashodi</v>
          </cell>
        </row>
        <row r="23">
          <cell r="E23" t="str">
            <v>3225 Sitan inventar i autogume</v>
          </cell>
        </row>
        <row r="24">
          <cell r="E24" t="str">
            <v>3231  Usluge telefona, pošte i prijevoza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58">
          <cell r="E58" t="str">
            <v>3233 Usluge promidžbe i informiranja</v>
          </cell>
        </row>
        <row r="59">
          <cell r="E59" t="str">
            <v>3233 Usluge promidžbe i informiranja</v>
          </cell>
        </row>
        <row r="60">
          <cell r="E60" t="str">
            <v>3233 Usluge promidžbe i informiranja</v>
          </cell>
        </row>
        <row r="61">
          <cell r="E61" t="str">
            <v>3233 Usluge promidžbe i informiranja</v>
          </cell>
        </row>
        <row r="93">
          <cell r="E93" t="str">
            <v>3431 Bankarske usluge i usluge platnog prometa</v>
          </cell>
        </row>
        <row r="94">
          <cell r="E94" t="str">
            <v>3433 Zatezne kamate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4"/>
  <sheetViews>
    <sheetView tabSelected="1" topLeftCell="A52" workbookViewId="0">
      <selection activeCell="C66" sqref="C66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</cols>
  <sheetData>
    <row r="1" spans="1:5" x14ac:dyDescent="0.2">
      <c r="A1" s="2"/>
      <c r="B1" s="2"/>
      <c r="C1" s="2"/>
      <c r="D1" s="2"/>
    </row>
    <row r="2" spans="1:5" x14ac:dyDescent="0.2">
      <c r="A2" s="3"/>
      <c r="B2" s="3" t="s">
        <v>3</v>
      </c>
      <c r="C2" s="3"/>
      <c r="D2" s="3"/>
    </row>
    <row r="3" spans="1:5" x14ac:dyDescent="0.2">
      <c r="A3" s="3" t="s">
        <v>17</v>
      </c>
      <c r="B3" s="3"/>
      <c r="C3" s="3"/>
      <c r="D3" s="3"/>
    </row>
    <row r="4" spans="1:5" ht="13.5" thickBot="1" x14ac:dyDescent="0.25">
      <c r="E4" s="4" t="s">
        <v>4</v>
      </c>
    </row>
    <row r="5" spans="1:5" ht="26.25" customHeight="1" thickBot="1" x14ac:dyDescent="0.25">
      <c r="A5" s="7" t="s">
        <v>14</v>
      </c>
      <c r="B5" s="8" t="s">
        <v>13</v>
      </c>
      <c r="C5" s="9" t="s">
        <v>1</v>
      </c>
      <c r="D5" s="21" t="s">
        <v>15</v>
      </c>
      <c r="E5" s="7" t="s">
        <v>2</v>
      </c>
    </row>
    <row r="6" spans="1:5" x14ac:dyDescent="0.2">
      <c r="A6" s="22" t="s">
        <v>62</v>
      </c>
      <c r="B6" s="24" t="s">
        <v>120</v>
      </c>
      <c r="C6" s="24" t="s">
        <v>120</v>
      </c>
      <c r="D6" s="40">
        <v>1215</v>
      </c>
      <c r="E6" s="42" t="str">
        <f>[1]Sheet1!$E$6</f>
        <v>3211 Službena putovanja</v>
      </c>
    </row>
    <row r="7" spans="1:5" ht="13.5" thickBot="1" x14ac:dyDescent="0.25">
      <c r="A7" s="23" t="s">
        <v>63</v>
      </c>
      <c r="B7" s="23"/>
      <c r="C7" s="25" t="s">
        <v>119</v>
      </c>
      <c r="D7" s="41">
        <v>268</v>
      </c>
      <c r="E7" s="43" t="str">
        <f>[1]Sheet1!$E$6</f>
        <v>3211 Službena putovanja</v>
      </c>
    </row>
    <row r="8" spans="1:5" x14ac:dyDescent="0.2">
      <c r="A8" s="22" t="s">
        <v>64</v>
      </c>
      <c r="B8" s="22" t="s">
        <v>18</v>
      </c>
      <c r="C8" s="24" t="s">
        <v>121</v>
      </c>
      <c r="D8" s="26">
        <v>212.5</v>
      </c>
      <c r="E8" s="45" t="s">
        <v>113</v>
      </c>
    </row>
    <row r="9" spans="1:5" ht="13.5" thickBot="1" x14ac:dyDescent="0.25">
      <c r="A9" s="23" t="s">
        <v>62</v>
      </c>
      <c r="B9" s="25" t="s">
        <v>120</v>
      </c>
      <c r="C9" s="25" t="s">
        <v>120</v>
      </c>
      <c r="D9" s="27">
        <v>825</v>
      </c>
      <c r="E9" s="45" t="s">
        <v>113</v>
      </c>
    </row>
    <row r="10" spans="1:5" x14ac:dyDescent="0.2">
      <c r="A10" s="22" t="s">
        <v>65</v>
      </c>
      <c r="B10" s="22" t="s">
        <v>19</v>
      </c>
      <c r="C10" s="24" t="s">
        <v>122</v>
      </c>
      <c r="D10" s="40">
        <v>705.08</v>
      </c>
      <c r="E10" s="22" t="str">
        <f>[2]Sheet1!$E$14</f>
        <v>3221 Uredski materijal i ostali materijalni rashodi</v>
      </c>
    </row>
    <row r="11" spans="1:5" x14ac:dyDescent="0.2">
      <c r="A11" s="28" t="s">
        <v>66</v>
      </c>
      <c r="B11" s="28" t="s">
        <v>20</v>
      </c>
      <c r="C11" s="29" t="s">
        <v>121</v>
      </c>
      <c r="D11" s="44">
        <v>102.13</v>
      </c>
      <c r="E11" s="28" t="str">
        <f>[2]Sheet1!$E$14</f>
        <v>3221 Uredski materijal i ostali materijalni rashodi</v>
      </c>
    </row>
    <row r="12" spans="1:5" x14ac:dyDescent="0.2">
      <c r="A12" s="28" t="s">
        <v>67</v>
      </c>
      <c r="B12" s="28" t="s">
        <v>21</v>
      </c>
      <c r="C12" s="29" t="s">
        <v>121</v>
      </c>
      <c r="D12" s="44">
        <v>314.14</v>
      </c>
      <c r="E12" s="28" t="str">
        <f>[2]Sheet1!$E$14</f>
        <v>3221 Uredski materijal i ostali materijalni rashodi</v>
      </c>
    </row>
    <row r="13" spans="1:5" ht="13.5" thickBot="1" x14ac:dyDescent="0.25">
      <c r="A13" s="23" t="s">
        <v>68</v>
      </c>
      <c r="B13" s="23" t="s">
        <v>22</v>
      </c>
      <c r="C13" s="25" t="s">
        <v>123</v>
      </c>
      <c r="D13" s="41">
        <v>261.14</v>
      </c>
      <c r="E13" s="28" t="str">
        <f>[2]Sheet1!$E$14</f>
        <v>3221 Uredski materijal i ostali materijalni rashodi</v>
      </c>
    </row>
    <row r="14" spans="1:5" x14ac:dyDescent="0.2">
      <c r="A14" s="22" t="s">
        <v>69</v>
      </c>
      <c r="B14" s="22" t="s">
        <v>23</v>
      </c>
      <c r="C14" s="24" t="s">
        <v>123</v>
      </c>
      <c r="D14" s="40">
        <v>100.99</v>
      </c>
      <c r="E14" s="22" t="s">
        <v>114</v>
      </c>
    </row>
    <row r="15" spans="1:5" ht="13.5" thickBot="1" x14ac:dyDescent="0.25">
      <c r="A15" s="23" t="s">
        <v>70</v>
      </c>
      <c r="B15" s="23" t="s">
        <v>24</v>
      </c>
      <c r="C15" s="25" t="s">
        <v>121</v>
      </c>
      <c r="D15" s="41">
        <v>4578.16</v>
      </c>
      <c r="E15" s="23" t="s">
        <v>114</v>
      </c>
    </row>
    <row r="16" spans="1:5" ht="13.5" thickBot="1" x14ac:dyDescent="0.25">
      <c r="A16" s="31" t="s">
        <v>71</v>
      </c>
      <c r="B16" s="32" t="s">
        <v>120</v>
      </c>
      <c r="C16" s="32" t="s">
        <v>120</v>
      </c>
      <c r="D16" s="33">
        <v>1001.75</v>
      </c>
      <c r="E16" s="31" t="s">
        <v>115</v>
      </c>
    </row>
    <row r="17" spans="1:5" x14ac:dyDescent="0.2">
      <c r="A17" s="22" t="s">
        <v>72</v>
      </c>
      <c r="B17" s="22" t="s">
        <v>25</v>
      </c>
      <c r="C17" s="24" t="s">
        <v>124</v>
      </c>
      <c r="D17" s="26">
        <v>690.2</v>
      </c>
      <c r="E17" s="28" t="str">
        <f>[2]Sheet1!$E$23</f>
        <v>3225 Sitan inventar i autogume</v>
      </c>
    </row>
    <row r="18" spans="1:5" ht="13.5" thickBot="1" x14ac:dyDescent="0.25">
      <c r="A18" s="23" t="s">
        <v>73</v>
      </c>
      <c r="B18" s="23" t="s">
        <v>26</v>
      </c>
      <c r="C18" s="25" t="s">
        <v>125</v>
      </c>
      <c r="D18" s="27">
        <v>624.5</v>
      </c>
      <c r="E18" s="28" t="str">
        <f>[2]Sheet1!$E$23</f>
        <v>3225 Sitan inventar i autogume</v>
      </c>
    </row>
    <row r="19" spans="1:5" ht="13.5" thickBot="1" x14ac:dyDescent="0.25">
      <c r="A19" s="31" t="s">
        <v>74</v>
      </c>
      <c r="B19" s="31" t="s">
        <v>27</v>
      </c>
      <c r="C19" s="32" t="s">
        <v>121</v>
      </c>
      <c r="D19" s="33">
        <v>3380.76</v>
      </c>
      <c r="E19" s="22" t="str">
        <f>[2]Sheet1!$E$24</f>
        <v>3231  Usluge telefona, pošte i prijevoza</v>
      </c>
    </row>
    <row r="20" spans="1:5" x14ac:dyDescent="0.2">
      <c r="A20" s="22" t="s">
        <v>75</v>
      </c>
      <c r="B20" s="22" t="s">
        <v>28</v>
      </c>
      <c r="C20" s="24" t="s">
        <v>123</v>
      </c>
      <c r="D20" s="40">
        <v>2000</v>
      </c>
      <c r="E20" s="42" t="str">
        <f>[1]Sheet1!$E$22</f>
        <v>3232 Usluge tekućeg i investicijskog održavanja</v>
      </c>
    </row>
    <row r="21" spans="1:5" x14ac:dyDescent="0.2">
      <c r="A21" s="28" t="s">
        <v>76</v>
      </c>
      <c r="B21" s="28" t="s">
        <v>29</v>
      </c>
      <c r="C21" s="29" t="s">
        <v>123</v>
      </c>
      <c r="D21" s="44">
        <v>2127.5</v>
      </c>
      <c r="E21" s="46" t="str">
        <f>[1]Sheet1!$E$22</f>
        <v>3232 Usluge tekućeg i investicijskog održavanja</v>
      </c>
    </row>
    <row r="22" spans="1:5" x14ac:dyDescent="0.2">
      <c r="A22" s="28" t="s">
        <v>77</v>
      </c>
      <c r="B22" s="28" t="s">
        <v>30</v>
      </c>
      <c r="C22" s="29" t="s">
        <v>123</v>
      </c>
      <c r="D22" s="44">
        <v>3052.81</v>
      </c>
      <c r="E22" s="46" t="str">
        <f>[1]Sheet1!$E$22</f>
        <v>3232 Usluge tekućeg i investicijskog održavanja</v>
      </c>
    </row>
    <row r="23" spans="1:5" x14ac:dyDescent="0.2">
      <c r="A23" s="28" t="s">
        <v>78</v>
      </c>
      <c r="B23" s="28" t="s">
        <v>31</v>
      </c>
      <c r="C23" s="29" t="s">
        <v>123</v>
      </c>
      <c r="D23" s="44">
        <v>7850</v>
      </c>
      <c r="E23" s="46" t="str">
        <f>[1]Sheet1!$E$22</f>
        <v>3232 Usluge tekućeg i investicijskog održavanja</v>
      </c>
    </row>
    <row r="24" spans="1:5" x14ac:dyDescent="0.2">
      <c r="A24" s="28" t="s">
        <v>79</v>
      </c>
      <c r="B24" s="28" t="s">
        <v>32</v>
      </c>
      <c r="C24" s="29" t="s">
        <v>123</v>
      </c>
      <c r="D24" s="44">
        <v>13351.51</v>
      </c>
      <c r="E24" s="46" t="str">
        <f>[1]Sheet1!$E$22</f>
        <v>3232 Usluge tekućeg i investicijskog održavanja</v>
      </c>
    </row>
    <row r="25" spans="1:5" x14ac:dyDescent="0.2">
      <c r="A25" s="28" t="s">
        <v>80</v>
      </c>
      <c r="B25" s="28" t="s">
        <v>33</v>
      </c>
      <c r="C25" s="29" t="s">
        <v>123</v>
      </c>
      <c r="D25" s="44">
        <v>2343.75</v>
      </c>
      <c r="E25" s="46" t="str">
        <f>[1]Sheet1!$E$22</f>
        <v>3232 Usluge tekućeg i investicijskog održavanja</v>
      </c>
    </row>
    <row r="26" spans="1:5" x14ac:dyDescent="0.2">
      <c r="A26" s="28" t="s">
        <v>81</v>
      </c>
      <c r="B26" s="28" t="s">
        <v>34</v>
      </c>
      <c r="C26" s="29" t="s">
        <v>126</v>
      </c>
      <c r="D26" s="44">
        <v>1212.5</v>
      </c>
      <c r="E26" s="46" t="str">
        <f>[1]Sheet1!$E$22</f>
        <v>3232 Usluge tekućeg i investicijskog održavanja</v>
      </c>
    </row>
    <row r="27" spans="1:5" x14ac:dyDescent="0.2">
      <c r="A27" s="28" t="s">
        <v>71</v>
      </c>
      <c r="B27" s="29" t="s">
        <v>120</v>
      </c>
      <c r="C27" s="29" t="s">
        <v>120</v>
      </c>
      <c r="D27" s="44">
        <v>854.38</v>
      </c>
      <c r="E27" s="46" t="str">
        <f>[1]Sheet1!$E$22</f>
        <v>3232 Usluge tekućeg i investicijskog održavanja</v>
      </c>
    </row>
    <row r="28" spans="1:5" x14ac:dyDescent="0.2">
      <c r="A28" s="28" t="s">
        <v>82</v>
      </c>
      <c r="B28" s="28" t="s">
        <v>35</v>
      </c>
      <c r="C28" s="29" t="s">
        <v>123</v>
      </c>
      <c r="D28" s="44">
        <v>34664.25</v>
      </c>
      <c r="E28" s="46" t="str">
        <f>[1]Sheet1!$E$22</f>
        <v>3232 Usluge tekućeg i investicijskog održavanja</v>
      </c>
    </row>
    <row r="29" spans="1:5" x14ac:dyDescent="0.2">
      <c r="A29" s="28" t="s">
        <v>83</v>
      </c>
      <c r="B29" s="28" t="s">
        <v>36</v>
      </c>
      <c r="C29" s="29" t="s">
        <v>123</v>
      </c>
      <c r="D29" s="44">
        <v>10965.2</v>
      </c>
      <c r="E29" s="46" t="str">
        <f>[1]Sheet1!$E$22</f>
        <v>3232 Usluge tekućeg i investicijskog održavanja</v>
      </c>
    </row>
    <row r="30" spans="1:5" x14ac:dyDescent="0.2">
      <c r="A30" s="28" t="s">
        <v>84</v>
      </c>
      <c r="B30" s="28" t="s">
        <v>37</v>
      </c>
      <c r="C30" s="29" t="s">
        <v>121</v>
      </c>
      <c r="D30" s="44">
        <v>35.630000000000003</v>
      </c>
      <c r="E30" s="46" t="str">
        <f>[1]Sheet1!$E$22</f>
        <v>3232 Usluge tekućeg i investicijskog održavanja</v>
      </c>
    </row>
    <row r="31" spans="1:5" x14ac:dyDescent="0.2">
      <c r="A31" s="28" t="s">
        <v>85</v>
      </c>
      <c r="B31" s="28" t="s">
        <v>38</v>
      </c>
      <c r="C31" s="29" t="s">
        <v>127</v>
      </c>
      <c r="D31" s="44">
        <v>1903.75</v>
      </c>
      <c r="E31" s="46" t="str">
        <f>[1]Sheet1!$E$22</f>
        <v>3232 Usluge tekućeg i investicijskog održavanja</v>
      </c>
    </row>
    <row r="32" spans="1:5" ht="13.5" thickBot="1" x14ac:dyDescent="0.25">
      <c r="A32" s="23" t="s">
        <v>86</v>
      </c>
      <c r="B32" s="23" t="s">
        <v>39</v>
      </c>
      <c r="C32" s="25" t="s">
        <v>123</v>
      </c>
      <c r="D32" s="41">
        <v>841.93</v>
      </c>
      <c r="E32" s="46" t="str">
        <f>[1]Sheet1!$E$22</f>
        <v>3232 Usluge tekućeg i investicijskog održavanja</v>
      </c>
    </row>
    <row r="33" spans="1:7" x14ac:dyDescent="0.2">
      <c r="A33" s="22" t="s">
        <v>87</v>
      </c>
      <c r="B33" s="22" t="s">
        <v>40</v>
      </c>
      <c r="C33" s="24" t="s">
        <v>121</v>
      </c>
      <c r="D33" s="40">
        <v>68.510000000000005</v>
      </c>
      <c r="E33" s="22" t="str">
        <f>[3]Sheet1!E58</f>
        <v>3233 Usluge promidžbe i informiranja</v>
      </c>
    </row>
    <row r="34" spans="1:7" x14ac:dyDescent="0.2">
      <c r="A34" s="28" t="s">
        <v>88</v>
      </c>
      <c r="B34" s="29" t="s">
        <v>120</v>
      </c>
      <c r="C34" s="29" t="s">
        <v>120</v>
      </c>
      <c r="D34" s="44">
        <v>595</v>
      </c>
      <c r="E34" s="28" t="str">
        <f>[3]Sheet1!E59</f>
        <v>3233 Usluge promidžbe i informiranja</v>
      </c>
    </row>
    <row r="35" spans="1:7" x14ac:dyDescent="0.2">
      <c r="A35" s="28" t="s">
        <v>66</v>
      </c>
      <c r="B35" s="28" t="s">
        <v>20</v>
      </c>
      <c r="C35" s="29" t="s">
        <v>121</v>
      </c>
      <c r="D35" s="44">
        <v>378.27</v>
      </c>
      <c r="E35" s="28" t="str">
        <f>[3]Sheet1!E60</f>
        <v>3233 Usluge promidžbe i informiranja</v>
      </c>
    </row>
    <row r="36" spans="1:7" ht="13.5" thickBot="1" x14ac:dyDescent="0.25">
      <c r="A36" s="23" t="s">
        <v>89</v>
      </c>
      <c r="B36" s="23" t="s">
        <v>41</v>
      </c>
      <c r="C36" s="25" t="s">
        <v>123</v>
      </c>
      <c r="D36" s="41">
        <v>518.75</v>
      </c>
      <c r="E36" s="23" t="str">
        <f>[3]Sheet1!E61</f>
        <v>3233 Usluge promidžbe i informiranja</v>
      </c>
    </row>
    <row r="37" spans="1:7" x14ac:dyDescent="0.2">
      <c r="A37" s="22" t="s">
        <v>90</v>
      </c>
      <c r="B37" s="22" t="s">
        <v>42</v>
      </c>
      <c r="C37" s="24" t="s">
        <v>123</v>
      </c>
      <c r="D37" s="26">
        <v>7330.38</v>
      </c>
      <c r="E37" s="38" t="str">
        <f>[1]Sheet1!E40</f>
        <v>3234  Komunalne usluge</v>
      </c>
    </row>
    <row r="38" spans="1:7" x14ac:dyDescent="0.2">
      <c r="A38" s="28" t="s">
        <v>91</v>
      </c>
      <c r="B38" s="28" t="s">
        <v>43</v>
      </c>
      <c r="C38" s="29" t="s">
        <v>123</v>
      </c>
      <c r="D38" s="30">
        <v>3852.49</v>
      </c>
      <c r="E38" s="38" t="str">
        <f>[1]Sheet1!E41</f>
        <v>3234  Komunalne usluge</v>
      </c>
    </row>
    <row r="39" spans="1:7" ht="13.5" thickBot="1" x14ac:dyDescent="0.25">
      <c r="A39" s="23" t="s">
        <v>69</v>
      </c>
      <c r="B39" s="23" t="s">
        <v>23</v>
      </c>
      <c r="C39" s="25" t="s">
        <v>123</v>
      </c>
      <c r="D39" s="27">
        <v>74.400000000000006</v>
      </c>
      <c r="E39" s="37" t="str">
        <f>[1]Sheet1!E42</f>
        <v>3234  Komunalne usluge</v>
      </c>
    </row>
    <row r="40" spans="1:7" x14ac:dyDescent="0.2">
      <c r="A40" s="22" t="s">
        <v>92</v>
      </c>
      <c r="B40" s="22" t="s">
        <v>44</v>
      </c>
      <c r="C40" s="24" t="s">
        <v>123</v>
      </c>
      <c r="D40" s="26">
        <v>443.36</v>
      </c>
      <c r="E40" s="36" t="str">
        <f>[1]Sheet1!E44</f>
        <v>3237  Intelektualne i osobne usluge</v>
      </c>
    </row>
    <row r="41" spans="1:7" x14ac:dyDescent="0.2">
      <c r="A41" s="28" t="s">
        <v>95</v>
      </c>
      <c r="B41" s="28"/>
      <c r="C41" s="29" t="s">
        <v>128</v>
      </c>
      <c r="D41" s="30">
        <v>383.9</v>
      </c>
      <c r="E41" s="38" t="str">
        <f>[1]Sheet1!E45</f>
        <v>3237  Intelektualne i osobne usluge</v>
      </c>
    </row>
    <row r="42" spans="1:7" x14ac:dyDescent="0.2">
      <c r="A42" s="28" t="s">
        <v>64</v>
      </c>
      <c r="B42" s="28" t="s">
        <v>18</v>
      </c>
      <c r="C42" s="29" t="s">
        <v>121</v>
      </c>
      <c r="D42" s="30">
        <v>225</v>
      </c>
      <c r="E42" s="38" t="str">
        <f>[1]Sheet1!E46</f>
        <v>3237  Intelektualne i osobne usluge</v>
      </c>
    </row>
    <row r="43" spans="1:7" x14ac:dyDescent="0.2">
      <c r="A43" s="28" t="s">
        <v>93</v>
      </c>
      <c r="B43" s="29" t="s">
        <v>120</v>
      </c>
      <c r="C43" s="29" t="s">
        <v>120</v>
      </c>
      <c r="D43" s="30">
        <v>1875</v>
      </c>
      <c r="E43" s="38" t="str">
        <f>[1]Sheet1!E47</f>
        <v>3237  Intelektualne i osobne usluge</v>
      </c>
    </row>
    <row r="44" spans="1:7" ht="13.5" thickBot="1" x14ac:dyDescent="0.25">
      <c r="A44" s="23" t="s">
        <v>94</v>
      </c>
      <c r="B44" s="23" t="s">
        <v>45</v>
      </c>
      <c r="C44" s="25" t="s">
        <v>129</v>
      </c>
      <c r="D44" s="27">
        <v>3915</v>
      </c>
      <c r="E44" s="37" t="str">
        <f>[1]Sheet1!E48</f>
        <v>3237  Intelektualne i osobne usluge</v>
      </c>
    </row>
    <row r="45" spans="1:7" ht="13.5" thickBot="1" x14ac:dyDescent="0.25">
      <c r="A45" s="31" t="s">
        <v>89</v>
      </c>
      <c r="B45" s="31" t="s">
        <v>41</v>
      </c>
      <c r="C45" s="32" t="s">
        <v>123</v>
      </c>
      <c r="D45" s="33">
        <v>1658.75</v>
      </c>
      <c r="E45" s="39" t="str">
        <f>[1]Sheet1!$E$51</f>
        <v>3238  Računalne usluge</v>
      </c>
    </row>
    <row r="46" spans="1:7" x14ac:dyDescent="0.2">
      <c r="A46" s="22" t="s">
        <v>96</v>
      </c>
      <c r="B46" s="24" t="s">
        <v>120</v>
      </c>
      <c r="C46" s="24" t="s">
        <v>120</v>
      </c>
      <c r="D46" s="26">
        <v>4922.91</v>
      </c>
      <c r="E46" s="36" t="str">
        <f>[1]Sheet1!E53</f>
        <v>3239 Ostale usluge</v>
      </c>
    </row>
    <row r="47" spans="1:7" x14ac:dyDescent="0.2">
      <c r="A47" s="28" t="s">
        <v>97</v>
      </c>
      <c r="B47" s="28" t="s">
        <v>46</v>
      </c>
      <c r="C47" s="29" t="s">
        <v>123</v>
      </c>
      <c r="D47" s="30">
        <v>5928</v>
      </c>
      <c r="E47" s="38" t="str">
        <f>[1]Sheet1!E54</f>
        <v>3239 Ostale usluge</v>
      </c>
      <c r="G47" s="5"/>
    </row>
    <row r="48" spans="1:7" ht="13.5" thickBot="1" x14ac:dyDescent="0.25">
      <c r="A48" s="23" t="s">
        <v>98</v>
      </c>
      <c r="B48" s="23" t="s">
        <v>47</v>
      </c>
      <c r="C48" s="25" t="s">
        <v>123</v>
      </c>
      <c r="D48" s="27">
        <v>18.75</v>
      </c>
      <c r="E48" s="38" t="str">
        <f>[1]Sheet1!E55</f>
        <v>3239 Ostale usluge</v>
      </c>
      <c r="G48" s="1"/>
    </row>
    <row r="49" spans="1:5" x14ac:dyDescent="0.2">
      <c r="A49" s="22" t="s">
        <v>99</v>
      </c>
      <c r="B49" s="22" t="s">
        <v>48</v>
      </c>
      <c r="C49" s="24" t="s">
        <v>121</v>
      </c>
      <c r="D49" s="40">
        <v>1366.43</v>
      </c>
      <c r="E49" s="47" t="s">
        <v>116</v>
      </c>
    </row>
    <row r="50" spans="1:5" ht="13.5" thickBot="1" x14ac:dyDescent="0.25">
      <c r="A50" s="23" t="s">
        <v>100</v>
      </c>
      <c r="B50" s="23" t="s">
        <v>49</v>
      </c>
      <c r="C50" s="25" t="s">
        <v>121</v>
      </c>
      <c r="D50" s="41">
        <v>916.83</v>
      </c>
      <c r="E50" s="48" t="s">
        <v>116</v>
      </c>
    </row>
    <row r="51" spans="1:5" x14ac:dyDescent="0.2">
      <c r="A51" s="22" t="s">
        <v>101</v>
      </c>
      <c r="B51" s="22" t="s">
        <v>50</v>
      </c>
      <c r="C51" s="24" t="s">
        <v>123</v>
      </c>
      <c r="D51" s="26">
        <v>581.79999999999995</v>
      </c>
      <c r="E51" s="38" t="str">
        <f>[1]Sheet1!$E$57</f>
        <v>3293 Reprezentacija</v>
      </c>
    </row>
    <row r="52" spans="1:5" x14ac:dyDescent="0.2">
      <c r="A52" s="28" t="s">
        <v>102</v>
      </c>
      <c r="B52" s="28" t="s">
        <v>51</v>
      </c>
      <c r="C52" s="29" t="s">
        <v>130</v>
      </c>
      <c r="D52" s="30">
        <v>248.01</v>
      </c>
      <c r="E52" s="38" t="str">
        <f>[1]Sheet1!$E$57</f>
        <v>3293 Reprezentacija</v>
      </c>
    </row>
    <row r="53" spans="1:5" ht="13.5" thickBot="1" x14ac:dyDescent="0.25">
      <c r="A53" s="23" t="s">
        <v>103</v>
      </c>
      <c r="B53" s="23" t="s">
        <v>52</v>
      </c>
      <c r="C53" s="25" t="s">
        <v>123</v>
      </c>
      <c r="D53" s="27">
        <v>372.94</v>
      </c>
      <c r="E53" s="37" t="str">
        <f>[1]Sheet1!$E$57</f>
        <v>3293 Reprezentacija</v>
      </c>
    </row>
    <row r="54" spans="1:5" ht="13.5" thickBot="1" x14ac:dyDescent="0.25">
      <c r="A54" s="22" t="s">
        <v>104</v>
      </c>
      <c r="B54" s="22" t="s">
        <v>53</v>
      </c>
      <c r="C54" s="24" t="s">
        <v>131</v>
      </c>
      <c r="D54" s="33">
        <v>2389.0100000000002</v>
      </c>
      <c r="E54" s="36" t="str">
        <f>[1]Sheet1!E58</f>
        <v>3294 Članarine i norme</v>
      </c>
    </row>
    <row r="55" spans="1:5" x14ac:dyDescent="0.2">
      <c r="A55" s="22" t="s">
        <v>62</v>
      </c>
      <c r="B55" s="24" t="s">
        <v>120</v>
      </c>
      <c r="C55" s="24" t="s">
        <v>120</v>
      </c>
      <c r="D55" s="26">
        <v>27</v>
      </c>
      <c r="E55" s="36" t="str">
        <f>[1]Sheet1!E61</f>
        <v>3295  Pristojbe i naknade</v>
      </c>
    </row>
    <row r="56" spans="1:5" x14ac:dyDescent="0.2">
      <c r="A56" s="28" t="s">
        <v>63</v>
      </c>
      <c r="B56" s="28"/>
      <c r="C56" s="29" t="s">
        <v>119</v>
      </c>
      <c r="D56" s="30">
        <v>2</v>
      </c>
      <c r="E56" s="38" t="str">
        <f>[1]Sheet1!E61</f>
        <v>3295  Pristojbe i naknade</v>
      </c>
    </row>
    <row r="57" spans="1:5" ht="13.5" thickBot="1" x14ac:dyDescent="0.25">
      <c r="A57" s="23" t="s">
        <v>105</v>
      </c>
      <c r="B57" s="23" t="s">
        <v>54</v>
      </c>
      <c r="C57" s="25" t="s">
        <v>121</v>
      </c>
      <c r="D57" s="27">
        <v>138.06</v>
      </c>
      <c r="E57" s="37" t="str">
        <f>[1]Sheet1!E62</f>
        <v>3295  Pristojbe i naknade</v>
      </c>
    </row>
    <row r="58" spans="1:5" ht="13.5" thickBot="1" x14ac:dyDescent="0.25">
      <c r="A58" s="31" t="s">
        <v>106</v>
      </c>
      <c r="B58" s="31" t="s">
        <v>55</v>
      </c>
      <c r="C58" s="32" t="s">
        <v>121</v>
      </c>
      <c r="D58" s="33">
        <v>146.65</v>
      </c>
      <c r="E58" s="31" t="str">
        <f>[3]Sheet1!$E$93</f>
        <v>3431 Bankarske usluge i usluge platnog prometa</v>
      </c>
    </row>
    <row r="59" spans="1:5" ht="13.5" thickBot="1" x14ac:dyDescent="0.25">
      <c r="A59" s="31" t="s">
        <v>91</v>
      </c>
      <c r="B59" s="31" t="s">
        <v>43</v>
      </c>
      <c r="C59" s="32" t="s">
        <v>123</v>
      </c>
      <c r="D59" s="33">
        <v>2.0299999999999998</v>
      </c>
      <c r="E59" s="22" t="str">
        <f>[3]Sheet1!$E$94</f>
        <v>3433 Zatezne kamate</v>
      </c>
    </row>
    <row r="60" spans="1:5" x14ac:dyDescent="0.2">
      <c r="A60" s="22" t="s">
        <v>107</v>
      </c>
      <c r="B60" s="22" t="s">
        <v>56</v>
      </c>
      <c r="C60" s="24" t="s">
        <v>123</v>
      </c>
      <c r="D60" s="40">
        <v>5137.6499999999996</v>
      </c>
      <c r="E60" s="47" t="s">
        <v>117</v>
      </c>
    </row>
    <row r="61" spans="1:5" x14ac:dyDescent="0.2">
      <c r="A61" s="28" t="s">
        <v>108</v>
      </c>
      <c r="B61" s="28" t="s">
        <v>57</v>
      </c>
      <c r="C61" s="29" t="s">
        <v>123</v>
      </c>
      <c r="D61" s="44">
        <v>493.75</v>
      </c>
      <c r="E61" s="49" t="s">
        <v>117</v>
      </c>
    </row>
    <row r="62" spans="1:5" x14ac:dyDescent="0.2">
      <c r="A62" s="28" t="s">
        <v>109</v>
      </c>
      <c r="B62" s="28" t="s">
        <v>58</v>
      </c>
      <c r="C62" s="29" t="s">
        <v>123</v>
      </c>
      <c r="D62" s="44">
        <v>1300</v>
      </c>
      <c r="E62" s="49" t="s">
        <v>117</v>
      </c>
    </row>
    <row r="63" spans="1:5" x14ac:dyDescent="0.2">
      <c r="A63" s="28" t="s">
        <v>110</v>
      </c>
      <c r="B63" s="28" t="s">
        <v>59</v>
      </c>
      <c r="C63" s="29" t="s">
        <v>121</v>
      </c>
      <c r="D63" s="44">
        <v>2051.48</v>
      </c>
      <c r="E63" s="49" t="s">
        <v>117</v>
      </c>
    </row>
    <row r="64" spans="1:5" ht="13.5" thickBot="1" x14ac:dyDescent="0.25">
      <c r="A64" s="23" t="s">
        <v>111</v>
      </c>
      <c r="B64" s="23" t="s">
        <v>60</v>
      </c>
      <c r="C64" s="25" t="s">
        <v>123</v>
      </c>
      <c r="D64" s="41">
        <v>172808.04</v>
      </c>
      <c r="E64" s="48" t="s">
        <v>117</v>
      </c>
    </row>
    <row r="65" spans="1:9" ht="13.5" thickBot="1" x14ac:dyDescent="0.25">
      <c r="A65" s="31" t="s">
        <v>71</v>
      </c>
      <c r="B65" s="32" t="s">
        <v>120</v>
      </c>
      <c r="C65" s="32" t="s">
        <v>120</v>
      </c>
      <c r="D65" s="33">
        <v>2575</v>
      </c>
      <c r="E65" s="50" t="s">
        <v>118</v>
      </c>
    </row>
    <row r="66" spans="1:9" ht="13.5" thickBot="1" x14ac:dyDescent="0.25">
      <c r="A66" s="31" t="s">
        <v>112</v>
      </c>
      <c r="B66" s="31" t="s">
        <v>61</v>
      </c>
      <c r="C66" s="32" t="s">
        <v>121</v>
      </c>
      <c r="D66" s="33">
        <v>30875</v>
      </c>
      <c r="E66" s="39" t="str">
        <f>[1]Sheet1!$E$66</f>
        <v>4225 Instrumenti,uređaji,strojevi</v>
      </c>
    </row>
    <row r="67" spans="1:9" ht="32.25" customHeight="1" thickBot="1" x14ac:dyDescent="0.25">
      <c r="A67" s="58" t="s">
        <v>12</v>
      </c>
      <c r="B67" s="59"/>
      <c r="C67" s="59"/>
      <c r="D67" s="35">
        <f>SUM(D6:D66)</f>
        <v>349102.70999999996</v>
      </c>
      <c r="E67" s="34"/>
    </row>
    <row r="74" spans="1:9" x14ac:dyDescent="0.2">
      <c r="B74" s="16" t="s">
        <v>5</v>
      </c>
      <c r="C74" s="16"/>
      <c r="D74" s="16"/>
      <c r="E74" s="16"/>
    </row>
    <row r="75" spans="1:9" x14ac:dyDescent="0.2">
      <c r="A75" s="16" t="s">
        <v>17</v>
      </c>
    </row>
    <row r="76" spans="1:9" x14ac:dyDescent="0.2">
      <c r="D76" t="s">
        <v>4</v>
      </c>
      <c r="I76" s="6"/>
    </row>
    <row r="77" spans="1:9" x14ac:dyDescent="0.2">
      <c r="A77" s="14" t="s">
        <v>6</v>
      </c>
      <c r="B77" s="14" t="s">
        <v>16</v>
      </c>
      <c r="C77" s="14" t="s">
        <v>2</v>
      </c>
      <c r="D77" s="14"/>
      <c r="G77" s="5"/>
      <c r="I77" s="6"/>
    </row>
    <row r="78" spans="1:9" x14ac:dyDescent="0.2">
      <c r="A78" s="52" t="s">
        <v>0</v>
      </c>
      <c r="B78" s="51">
        <v>126413.73</v>
      </c>
      <c r="C78" s="10" t="s">
        <v>7</v>
      </c>
      <c r="D78" s="10"/>
      <c r="G78" s="6"/>
      <c r="H78" s="5"/>
    </row>
    <row r="79" spans="1:9" x14ac:dyDescent="0.2">
      <c r="A79" s="53"/>
      <c r="B79" s="51">
        <v>20747.91</v>
      </c>
      <c r="C79" s="10" t="s">
        <v>8</v>
      </c>
      <c r="D79" s="10"/>
      <c r="G79" s="6"/>
    </row>
    <row r="80" spans="1:9" x14ac:dyDescent="0.2">
      <c r="A80" s="53"/>
      <c r="B80" s="51">
        <v>2322.6</v>
      </c>
      <c r="C80" s="10" t="s">
        <v>9</v>
      </c>
      <c r="D80" s="10"/>
      <c r="F80" s="5"/>
      <c r="G80" s="6"/>
    </row>
    <row r="81" spans="1:10" x14ac:dyDescent="0.2">
      <c r="A81" s="53"/>
      <c r="B81" s="51">
        <v>3034</v>
      </c>
      <c r="C81" s="10" t="s">
        <v>10</v>
      </c>
      <c r="D81" s="13"/>
      <c r="F81" s="5"/>
      <c r="G81" s="6"/>
    </row>
    <row r="82" spans="1:10" x14ac:dyDescent="0.2">
      <c r="A82" s="53"/>
      <c r="B82" s="11">
        <v>2841.97</v>
      </c>
      <c r="C82" s="15" t="s">
        <v>11</v>
      </c>
      <c r="D82" s="10"/>
      <c r="G82" s="6"/>
    </row>
    <row r="83" spans="1:10" ht="13.5" thickBot="1" x14ac:dyDescent="0.25">
      <c r="A83" s="54"/>
      <c r="B83" s="17"/>
      <c r="C83" s="19"/>
      <c r="D83" s="20"/>
    </row>
    <row r="84" spans="1:10" ht="13.5" thickBot="1" x14ac:dyDescent="0.25">
      <c r="A84" s="18" t="s">
        <v>12</v>
      </c>
      <c r="B84" s="55">
        <v>155360.21</v>
      </c>
      <c r="C84" s="56"/>
      <c r="D84" s="57"/>
      <c r="F84" s="1"/>
      <c r="H84" s="5"/>
      <c r="I84" s="6"/>
    </row>
    <row r="85" spans="1:10" x14ac:dyDescent="0.2">
      <c r="B85" s="1"/>
      <c r="H85" s="5"/>
      <c r="I85" s="6"/>
    </row>
    <row r="86" spans="1:10" x14ac:dyDescent="0.2">
      <c r="I86" s="6"/>
    </row>
    <row r="87" spans="1:10" x14ac:dyDescent="0.2">
      <c r="I87" s="6"/>
    </row>
    <row r="88" spans="1:10" x14ac:dyDescent="0.2">
      <c r="I88" s="6"/>
    </row>
    <row r="89" spans="1:10" x14ac:dyDescent="0.2">
      <c r="I89" s="6"/>
    </row>
    <row r="90" spans="1:10" x14ac:dyDescent="0.2">
      <c r="I90" s="6"/>
      <c r="J90" s="5"/>
    </row>
    <row r="91" spans="1:10" x14ac:dyDescent="0.2">
      <c r="I91" s="6"/>
      <c r="J91" s="5"/>
    </row>
    <row r="92" spans="1:10" x14ac:dyDescent="0.2">
      <c r="I92" s="6"/>
      <c r="J92" s="5"/>
    </row>
    <row r="93" spans="1:10" x14ac:dyDescent="0.2">
      <c r="I93" s="6"/>
      <c r="J93" s="5"/>
    </row>
    <row r="94" spans="1:10" x14ac:dyDescent="0.2">
      <c r="I94" s="6"/>
      <c r="J94" s="5"/>
    </row>
    <row r="95" spans="1:10" x14ac:dyDescent="0.2">
      <c r="I95" s="6"/>
      <c r="J95" s="1"/>
    </row>
    <row r="96" spans="1:10" x14ac:dyDescent="0.2">
      <c r="H96" s="5"/>
      <c r="I96" s="6"/>
    </row>
    <row r="97" spans="8:11" x14ac:dyDescent="0.2">
      <c r="H97" s="1"/>
      <c r="I97" s="6"/>
      <c r="J97" s="5"/>
    </row>
    <row r="98" spans="8:11" x14ac:dyDescent="0.2">
      <c r="I98" s="6"/>
      <c r="J98" s="5"/>
    </row>
    <row r="99" spans="8:11" x14ac:dyDescent="0.2">
      <c r="I99" s="6"/>
      <c r="J99" s="5"/>
    </row>
    <row r="100" spans="8:11" x14ac:dyDescent="0.2">
      <c r="H100" s="5"/>
      <c r="I100" s="6"/>
      <c r="J100" s="5"/>
    </row>
    <row r="101" spans="8:11" x14ac:dyDescent="0.2">
      <c r="H101" s="5"/>
      <c r="I101" s="6"/>
      <c r="J101" s="5"/>
    </row>
    <row r="102" spans="8:11" x14ac:dyDescent="0.2">
      <c r="H102" s="12"/>
      <c r="I102" s="6"/>
      <c r="J102" s="5"/>
      <c r="K102" s="5"/>
    </row>
    <row r="103" spans="8:11" x14ac:dyDescent="0.2">
      <c r="H103" s="6"/>
      <c r="I103" s="6"/>
      <c r="J103" s="5"/>
      <c r="K103" s="5"/>
    </row>
    <row r="104" spans="8:11" x14ac:dyDescent="0.2">
      <c r="H104" s="6"/>
      <c r="I104" s="6"/>
      <c r="J104" s="12"/>
      <c r="K104" s="5"/>
    </row>
    <row r="105" spans="8:11" x14ac:dyDescent="0.2">
      <c r="H105" s="6"/>
      <c r="I105" s="6"/>
      <c r="J105" s="6"/>
      <c r="K105" s="5"/>
    </row>
    <row r="106" spans="8:11" x14ac:dyDescent="0.2">
      <c r="H106" s="6"/>
      <c r="I106" s="6"/>
      <c r="J106" s="6"/>
      <c r="K106" s="5"/>
    </row>
    <row r="107" spans="8:11" x14ac:dyDescent="0.2">
      <c r="H107" s="6"/>
      <c r="I107" s="6"/>
      <c r="J107" s="6"/>
      <c r="K107" s="5"/>
    </row>
    <row r="108" spans="8:11" x14ac:dyDescent="0.2">
      <c r="H108" s="5"/>
      <c r="I108" s="6"/>
    </row>
    <row r="109" spans="8:11" x14ac:dyDescent="0.2">
      <c r="H109" s="5"/>
      <c r="I109" s="6"/>
    </row>
    <row r="110" spans="8:11" x14ac:dyDescent="0.2">
      <c r="I110" s="6"/>
    </row>
    <row r="111" spans="8:11" x14ac:dyDescent="0.2">
      <c r="H111" s="5"/>
      <c r="I111" s="6"/>
    </row>
    <row r="112" spans="8:11" x14ac:dyDescent="0.2">
      <c r="H112" s="1"/>
      <c r="I112" s="6"/>
    </row>
    <row r="113" spans="8:9" x14ac:dyDescent="0.2">
      <c r="I113" s="6"/>
    </row>
    <row r="114" spans="8:9" x14ac:dyDescent="0.2">
      <c r="I114" s="6"/>
    </row>
    <row r="115" spans="8:9" x14ac:dyDescent="0.2">
      <c r="H115" s="5"/>
      <c r="I115" s="6"/>
    </row>
    <row r="116" spans="8:9" x14ac:dyDescent="0.2">
      <c r="I116" s="6"/>
    </row>
    <row r="117" spans="8:9" x14ac:dyDescent="0.2">
      <c r="I117" s="6"/>
    </row>
    <row r="118" spans="8:9" x14ac:dyDescent="0.2">
      <c r="I118" s="6"/>
    </row>
    <row r="119" spans="8:9" x14ac:dyDescent="0.2">
      <c r="I119" s="6"/>
    </row>
    <row r="120" spans="8:9" x14ac:dyDescent="0.2">
      <c r="I120" s="6"/>
    </row>
    <row r="121" spans="8:9" x14ac:dyDescent="0.2">
      <c r="I121" s="6"/>
    </row>
    <row r="122" spans="8:9" x14ac:dyDescent="0.2">
      <c r="I122" s="6"/>
    </row>
    <row r="123" spans="8:9" x14ac:dyDescent="0.2">
      <c r="I123" s="6"/>
    </row>
    <row r="124" spans="8:9" x14ac:dyDescent="0.2">
      <c r="I124" s="6"/>
    </row>
    <row r="125" spans="8:9" x14ac:dyDescent="0.2">
      <c r="I125" s="6"/>
    </row>
    <row r="126" spans="8:9" x14ac:dyDescent="0.2">
      <c r="H126" s="5"/>
      <c r="I126" s="6"/>
    </row>
    <row r="127" spans="8:9" x14ac:dyDescent="0.2">
      <c r="H127" s="5"/>
      <c r="I127" s="6"/>
    </row>
    <row r="128" spans="8:9" x14ac:dyDescent="0.2">
      <c r="H128" s="5"/>
      <c r="I128" s="6"/>
    </row>
    <row r="129" spans="8:9" x14ac:dyDescent="0.2">
      <c r="H129" s="1"/>
      <c r="I129" s="6"/>
    </row>
    <row r="130" spans="8:9" x14ac:dyDescent="0.2">
      <c r="I130" s="6"/>
    </row>
    <row r="131" spans="8:9" x14ac:dyDescent="0.2">
      <c r="I131" s="6"/>
    </row>
    <row r="132" spans="8:9" x14ac:dyDescent="0.2">
      <c r="H132" s="5"/>
      <c r="I132" s="6"/>
    </row>
    <row r="133" spans="8:9" x14ac:dyDescent="0.2">
      <c r="H133" s="5"/>
      <c r="I133" s="6"/>
    </row>
    <row r="134" spans="8:9" x14ac:dyDescent="0.2">
      <c r="H134" s="1"/>
      <c r="I134" s="6"/>
    </row>
    <row r="135" spans="8:9" x14ac:dyDescent="0.2">
      <c r="I135" s="6"/>
    </row>
    <row r="136" spans="8:9" x14ac:dyDescent="0.2">
      <c r="I136" s="6"/>
    </row>
    <row r="137" spans="8:9" x14ac:dyDescent="0.2">
      <c r="I137" s="6"/>
    </row>
    <row r="138" spans="8:9" x14ac:dyDescent="0.2">
      <c r="I138" s="6"/>
    </row>
    <row r="139" spans="8:9" x14ac:dyDescent="0.2">
      <c r="I139" s="6"/>
    </row>
    <row r="140" spans="8:9" x14ac:dyDescent="0.2">
      <c r="I140" s="6"/>
    </row>
    <row r="141" spans="8:9" x14ac:dyDescent="0.2">
      <c r="I141" s="6"/>
    </row>
    <row r="142" spans="8:9" x14ac:dyDescent="0.2">
      <c r="I142" s="6"/>
    </row>
    <row r="143" spans="8:9" x14ac:dyDescent="0.2">
      <c r="I143" s="6"/>
    </row>
    <row r="144" spans="8:9" x14ac:dyDescent="0.2">
      <c r="I144" s="6"/>
    </row>
  </sheetData>
  <sortState xmlns:xlrd2="http://schemas.microsoft.com/office/spreadsheetml/2017/richdata2" ref="A2:G122">
    <sortCondition ref="B2:B122"/>
  </sortState>
  <mergeCells count="3">
    <mergeCell ref="A78:A83"/>
    <mergeCell ref="B84:D84"/>
    <mergeCell ref="A67:C67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2025-03-11T10:01:03Z</dcterms:modified>
</cp:coreProperties>
</file>